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im\Downloads\"/>
    </mc:Choice>
  </mc:AlternateContent>
  <bookViews>
    <workbookView xWindow="0" yWindow="0" windowWidth="20490" windowHeight="7650" activeTab="1"/>
  </bookViews>
  <sheets>
    <sheet name="СТРИТЛИФТИНГ" sheetId="5" r:id="rId1"/>
    <sheet name="Подтяг-е и отжим-е CLASSIC" sheetId="6" r:id="rId2"/>
    <sheet name="Подтяг-е и отжим-е MULTILIFT" sheetId="7" r:id="rId3"/>
  </sheets>
  <definedNames>
    <definedName name="_xlnm.Print_Area" localSheetId="1">'Подтяг-е и отжим-е CLASSIC'!$A$1:$T$59</definedName>
    <definedName name="_xlnm.Print_Area" localSheetId="2">'Подтяг-е и отжим-е MULTILIFT'!$A$1:$Q$95</definedName>
    <definedName name="_xlnm.Print_Area" localSheetId="0">СТРИТЛИФТИНГ!$A$1:$AA$40</definedName>
  </definedNames>
  <calcPr calcId="162913" concurrentCalc="0"/>
</workbook>
</file>

<file path=xl/calcChain.xml><?xml version="1.0" encoding="utf-8"?>
<calcChain xmlns="http://schemas.openxmlformats.org/spreadsheetml/2006/main">
  <c r="H54" i="6" l="1"/>
  <c r="H53" i="6"/>
  <c r="H14" i="6"/>
  <c r="O18" i="7"/>
  <c r="O10" i="7"/>
  <c r="G51" i="7"/>
  <c r="G68" i="7"/>
  <c r="O65" i="7"/>
  <c r="G60" i="7"/>
  <c r="O21" i="7"/>
  <c r="O24" i="7"/>
  <c r="H56" i="6"/>
  <c r="G47" i="7"/>
  <c r="H46" i="6"/>
  <c r="G65" i="7"/>
  <c r="W40" i="5"/>
  <c r="H40" i="5"/>
  <c r="O91" i="7"/>
  <c r="G91" i="7"/>
  <c r="H52" i="6"/>
  <c r="H26" i="6"/>
  <c r="O95" i="7"/>
  <c r="G95" i="7"/>
  <c r="O94" i="7"/>
  <c r="G94" i="7"/>
  <c r="O93" i="7"/>
  <c r="G93" i="7"/>
  <c r="O87" i="7"/>
  <c r="G87" i="7"/>
  <c r="O90" i="7"/>
  <c r="G90" i="7"/>
  <c r="O89" i="7"/>
  <c r="G89" i="7"/>
  <c r="O88" i="7"/>
  <c r="G88" i="7"/>
  <c r="O86" i="7"/>
  <c r="G86" i="7"/>
  <c r="O85" i="7"/>
  <c r="G85" i="7"/>
  <c r="O84" i="7"/>
  <c r="G84" i="7"/>
  <c r="O83" i="7"/>
  <c r="G83" i="7"/>
  <c r="O81" i="7"/>
  <c r="G81" i="7"/>
  <c r="O80" i="7"/>
  <c r="G80" i="7"/>
  <c r="O79" i="7"/>
  <c r="G79" i="7"/>
  <c r="O75" i="7"/>
  <c r="G75" i="7"/>
  <c r="O51" i="7"/>
  <c r="O74" i="7"/>
  <c r="G74" i="7"/>
  <c r="O73" i="7"/>
  <c r="G73" i="7"/>
  <c r="O78" i="7"/>
  <c r="O77" i="7"/>
  <c r="G77" i="7"/>
  <c r="O76" i="7"/>
  <c r="O72" i="7"/>
  <c r="G72" i="7"/>
  <c r="O71" i="7"/>
  <c r="G71" i="7"/>
  <c r="O70" i="7"/>
  <c r="G70" i="7"/>
  <c r="O69" i="7"/>
  <c r="G69" i="7"/>
  <c r="O68" i="7"/>
  <c r="O67" i="7"/>
  <c r="G67" i="7"/>
  <c r="O64" i="7"/>
  <c r="G64" i="7"/>
  <c r="O63" i="7"/>
  <c r="G63" i="7"/>
  <c r="O62" i="7"/>
  <c r="G62" i="7"/>
  <c r="O59" i="7"/>
  <c r="G59" i="7"/>
  <c r="O61" i="7"/>
  <c r="G61" i="7"/>
  <c r="O60" i="7"/>
  <c r="O57" i="7"/>
  <c r="G57" i="7"/>
  <c r="O55" i="7"/>
  <c r="G55" i="7"/>
  <c r="O50" i="7"/>
  <c r="G50" i="7"/>
  <c r="O49" i="7"/>
  <c r="G49" i="7"/>
  <c r="O48" i="7"/>
  <c r="G48" i="7"/>
  <c r="O47" i="7"/>
  <c r="O46" i="7"/>
  <c r="G46" i="7"/>
  <c r="O45" i="7"/>
  <c r="G45" i="7"/>
  <c r="O44" i="7"/>
  <c r="G44" i="7"/>
  <c r="O43" i="7"/>
  <c r="G43" i="7"/>
  <c r="O41" i="7"/>
  <c r="G41" i="7"/>
  <c r="O40" i="7"/>
  <c r="G40" i="7"/>
  <c r="O39" i="7"/>
  <c r="G39" i="7"/>
  <c r="O38" i="7"/>
  <c r="G38" i="7"/>
  <c r="O37" i="7"/>
  <c r="G37" i="7"/>
  <c r="O36" i="7"/>
  <c r="G36" i="7"/>
  <c r="O35" i="7"/>
  <c r="G35" i="7"/>
  <c r="O34" i="7"/>
  <c r="O33" i="7"/>
  <c r="G33" i="7"/>
  <c r="O32" i="7"/>
  <c r="G32" i="7"/>
  <c r="O31" i="7"/>
  <c r="G31" i="7"/>
  <c r="O30" i="7"/>
  <c r="G30" i="7"/>
  <c r="O29" i="7"/>
  <c r="G29" i="7"/>
  <c r="O27" i="7"/>
  <c r="G27" i="7"/>
  <c r="O26" i="7"/>
  <c r="G26" i="7"/>
  <c r="O25" i="7"/>
  <c r="G25" i="7"/>
  <c r="G24" i="7"/>
  <c r="O23" i="7"/>
  <c r="G23" i="7"/>
  <c r="O22" i="7"/>
  <c r="G22" i="7"/>
  <c r="G21" i="7"/>
  <c r="O20" i="7"/>
  <c r="G20" i="7"/>
  <c r="O19" i="7"/>
  <c r="G19" i="7"/>
  <c r="G18" i="7"/>
  <c r="O17" i="7"/>
  <c r="G17" i="7"/>
  <c r="O16" i="7"/>
  <c r="G16" i="7"/>
  <c r="O15" i="7"/>
  <c r="G15" i="7"/>
  <c r="O13" i="7"/>
  <c r="G13" i="7"/>
  <c r="O12" i="7"/>
  <c r="G12" i="7"/>
  <c r="O11" i="7"/>
  <c r="G11" i="7"/>
  <c r="O9" i="7"/>
  <c r="O7" i="7"/>
  <c r="G7" i="7"/>
  <c r="H41" i="6"/>
  <c r="H59" i="6"/>
  <c r="H58" i="6"/>
  <c r="H57" i="6"/>
  <c r="H51" i="6"/>
  <c r="H49" i="6"/>
  <c r="H47" i="6"/>
  <c r="H45" i="6"/>
  <c r="H43" i="6"/>
  <c r="H42" i="6"/>
  <c r="H39" i="6"/>
  <c r="H37" i="6"/>
  <c r="H36" i="6"/>
  <c r="H35" i="6"/>
  <c r="H34" i="6"/>
  <c r="H32" i="6"/>
  <c r="H30" i="6"/>
  <c r="H25" i="6"/>
  <c r="H24" i="6"/>
  <c r="H22" i="6"/>
  <c r="H21" i="6"/>
  <c r="H19" i="6"/>
  <c r="H18" i="6"/>
  <c r="H17" i="6"/>
  <c r="H16" i="6"/>
  <c r="H13" i="6"/>
  <c r="H11" i="6"/>
  <c r="H10" i="6"/>
  <c r="H9" i="6"/>
  <c r="H7" i="6"/>
  <c r="H39" i="5"/>
  <c r="W16" i="5"/>
  <c r="W10" i="5"/>
  <c r="W9" i="5"/>
  <c r="W21" i="5"/>
  <c r="W18" i="5"/>
  <c r="X18" i="5"/>
  <c r="W7" i="5"/>
  <c r="H16" i="5"/>
  <c r="W14" i="5"/>
  <c r="W13" i="5"/>
  <c r="W11" i="5"/>
  <c r="W39" i="5"/>
  <c r="W38" i="5"/>
  <c r="W37" i="5"/>
  <c r="W36" i="5"/>
  <c r="W35" i="5"/>
  <c r="W33" i="5"/>
  <c r="W32" i="5"/>
  <c r="W31" i="5"/>
  <c r="W30" i="5"/>
  <c r="W28" i="5"/>
  <c r="W27" i="5"/>
  <c r="W26" i="5"/>
  <c r="W25" i="5"/>
  <c r="W24" i="5"/>
  <c r="W23" i="5"/>
  <c r="W20" i="5"/>
  <c r="W19" i="5"/>
  <c r="W17" i="5"/>
  <c r="H18" i="5"/>
  <c r="H32" i="5"/>
  <c r="H38" i="5"/>
  <c r="H7" i="5"/>
  <c r="H13" i="5"/>
  <c r="H30" i="5"/>
  <c r="H17" i="5"/>
  <c r="H36" i="5"/>
  <c r="H37" i="5"/>
  <c r="H35" i="5"/>
  <c r="H31" i="5"/>
  <c r="H33" i="5"/>
  <c r="H25" i="5"/>
  <c r="H24" i="5"/>
  <c r="H26" i="5"/>
  <c r="H27" i="5"/>
  <c r="H28" i="5"/>
  <c r="H21" i="5"/>
  <c r="H20" i="5"/>
  <c r="H19" i="5"/>
  <c r="H14" i="5"/>
</calcChain>
</file>

<file path=xl/sharedStrings.xml><?xml version="1.0" encoding="utf-8"?>
<sst xmlns="http://schemas.openxmlformats.org/spreadsheetml/2006/main" count="1124" uniqueCount="202">
  <si>
    <t>№</t>
  </si>
  <si>
    <t>ИФО</t>
  </si>
  <si>
    <t>дата рождения</t>
  </si>
  <si>
    <t>Весовая категория</t>
  </si>
  <si>
    <t>Тренер</t>
  </si>
  <si>
    <t>Возрастная категория</t>
  </si>
  <si>
    <t>СТРИТЛИФТИНГ (по версии ISF)</t>
  </si>
  <si>
    <t>Дата проведения</t>
  </si>
  <si>
    <t>Полных лет</t>
  </si>
  <si>
    <t>МС</t>
  </si>
  <si>
    <t>Звание</t>
  </si>
  <si>
    <t>г. Москва</t>
  </si>
  <si>
    <t>07 апреля 2018</t>
  </si>
  <si>
    <t>Саратов Денис Алексеевич</t>
  </si>
  <si>
    <t>г. Россошь, Воронежская область</t>
  </si>
  <si>
    <t>Самостоятельно</t>
  </si>
  <si>
    <t>Открытая</t>
  </si>
  <si>
    <t>Барахоев Зелимхан Ахметович</t>
  </si>
  <si>
    <t>г. Назрань, Республика Ингушетия</t>
  </si>
  <si>
    <t>Юниоры (18-22)</t>
  </si>
  <si>
    <t>г. Серпухов, Московская область</t>
  </si>
  <si>
    <t>МСМК</t>
  </si>
  <si>
    <t>М</t>
  </si>
  <si>
    <t>-</t>
  </si>
  <si>
    <t>г. Санкт-Петербург</t>
  </si>
  <si>
    <t>Тибоев Мустафа Силеимович</t>
  </si>
  <si>
    <t>г. Тюмень, Тюменская область</t>
  </si>
  <si>
    <t>Чеботарев Никита Александрович</t>
  </si>
  <si>
    <t>Данченко Николай Александрович</t>
  </si>
  <si>
    <t>г. Омск, Омская область</t>
  </si>
  <si>
    <t>Андреев Александр Григорьевич</t>
  </si>
  <si>
    <t>2-й разряд</t>
  </si>
  <si>
    <t>Борисенко Максим Георгиевич</t>
  </si>
  <si>
    <t>г. Ярославль, Ярославская область</t>
  </si>
  <si>
    <t>г. Воронеж, Воронежская область</t>
  </si>
  <si>
    <t>Халимов Руслан Раисович</t>
  </si>
  <si>
    <t>КМС</t>
  </si>
  <si>
    <t>Елизаров Павел Михайлович</t>
  </si>
  <si>
    <t>Скурихин Григорий Олегович</t>
  </si>
  <si>
    <t>Дерзанов Владимир Викторович</t>
  </si>
  <si>
    <t>г. Луховицы, Московская область</t>
  </si>
  <si>
    <t xml:space="preserve">г. Благовещенск, Амурская область </t>
  </si>
  <si>
    <t>Марейчев Алексей Васильевич</t>
  </si>
  <si>
    <t>Горшков Евгений Николаевич</t>
  </si>
  <si>
    <t>г.Реутов, Московская область</t>
  </si>
  <si>
    <t>Ж</t>
  </si>
  <si>
    <t>Хамлов Евгений Викторович</t>
  </si>
  <si>
    <t>г. Киров, Калужская область</t>
  </si>
  <si>
    <t>Можаров Александр Германович</t>
  </si>
  <si>
    <t>Мацкевич</t>
  </si>
  <si>
    <t>Быков Руслан Михайлович</t>
  </si>
  <si>
    <t>Хайруллин Рустам</t>
  </si>
  <si>
    <t>г. Нижний Тагил, Свердловская область</t>
  </si>
  <si>
    <t>Юноши (14-17 лет)</t>
  </si>
  <si>
    <t>Каширин Сергей Сергеевич</t>
  </si>
  <si>
    <t>г. Красногорск, Московская область</t>
  </si>
  <si>
    <t>Лозовной Александр Владимирович</t>
  </si>
  <si>
    <t>Гончаров Антон Викторович</t>
  </si>
  <si>
    <t>г.Балашиха, Московская область</t>
  </si>
  <si>
    <t>Акбиев Мовсар Исламович</t>
  </si>
  <si>
    <t>Юноши (14-17 лет) до 65 кг</t>
  </si>
  <si>
    <t>Юниоры (18-22) до 75 кг</t>
  </si>
  <si>
    <t>Открытая - до 75 кг</t>
  </si>
  <si>
    <t>Открытая - до 85 кг</t>
  </si>
  <si>
    <t>г. Малгобек, Республика Ингушетия</t>
  </si>
  <si>
    <t>Город / Регион</t>
  </si>
  <si>
    <t>Пол</t>
  </si>
  <si>
    <t>М (40 лет и старше)</t>
  </si>
  <si>
    <t>г. Подольск, Московская область</t>
  </si>
  <si>
    <t>г. Коломна, Московская область</t>
  </si>
  <si>
    <t>Третьяков Максим Анатольевич</t>
  </si>
  <si>
    <t>Гиря 8 кг</t>
  </si>
  <si>
    <t>Гиря 16 кг</t>
  </si>
  <si>
    <t>Гиря 24 кг</t>
  </si>
  <si>
    <t>Гиря 32 кг</t>
  </si>
  <si>
    <t>Гиря 48 кг</t>
  </si>
  <si>
    <t>г. Химки, Московская область</t>
  </si>
  <si>
    <t>Умаров Рустам Алишерович</t>
  </si>
  <si>
    <t>Брызгин Андрей Николаевич</t>
  </si>
  <si>
    <t>Кирсанов Станислав Сергеевич</t>
  </si>
  <si>
    <t>Тюханов Владимир Михайлович</t>
  </si>
  <si>
    <t>Муллояров Олег Раисович</t>
  </si>
  <si>
    <t>1-й разряд</t>
  </si>
  <si>
    <t>г. Ижевск, Удмуртская республика</t>
  </si>
  <si>
    <t>Коваленко Дмитрий Николаевич</t>
  </si>
  <si>
    <t>г.Дмитров, Московская область</t>
  </si>
  <si>
    <t>Рахов Дмитрий Александрович</t>
  </si>
  <si>
    <t>Третьяков Алексей Александрович</t>
  </si>
  <si>
    <t>г.Ярославль, Ярославская область</t>
  </si>
  <si>
    <t>Макуха Кирилл Александрович</t>
  </si>
  <si>
    <t>Болотов Кирилл Михайлович</t>
  </si>
  <si>
    <t>Соломов Максим Петрович</t>
  </si>
  <si>
    <t>Мишуненков Дмитрий Витальевич</t>
  </si>
  <si>
    <t>г. Обнинск, Калужская область</t>
  </si>
  <si>
    <t>Кучер Даниэлла Николаевна</t>
  </si>
  <si>
    <t>Сафостин Фил</t>
  </si>
  <si>
    <t>Девушки (14-17 лет)</t>
  </si>
  <si>
    <t>Смирнов Сергей Сергеевич</t>
  </si>
  <si>
    <t>Ягьяев Ильдар Сейтназарович</t>
  </si>
  <si>
    <t>г. Актау, Казахстан</t>
  </si>
  <si>
    <t>г. Лобня, Московская область</t>
  </si>
  <si>
    <t>Чеботаев Александр Анатольевич</t>
  </si>
  <si>
    <t>Литвиненко Иван Алексеевич</t>
  </si>
  <si>
    <t>Насыров Жахонгир Лутфуллаевич</t>
  </si>
  <si>
    <t>г. Челябинск, Челябиснкая область</t>
  </si>
  <si>
    <t>Хайруллин Фанис Асхатович</t>
  </si>
  <si>
    <t>Чепелинский Максим Сергеевич</t>
  </si>
  <si>
    <t>Савостин Фил</t>
  </si>
  <si>
    <t>Лясек Константин Александрович</t>
  </si>
  <si>
    <t>Грязнов Кирилл Владимирович</t>
  </si>
  <si>
    <t>Сурин Владислав Игоревич</t>
  </si>
  <si>
    <t>г. Нововоронеж, Воронежская область</t>
  </si>
  <si>
    <t>Емельянов Роман Викторович</t>
  </si>
  <si>
    <t>Милюкин Фёдор Владимирович</t>
  </si>
  <si>
    <t>по. Селятино, Московская область</t>
  </si>
  <si>
    <t>г. Апрелевка, Московская область</t>
  </si>
  <si>
    <t>г. Владикавказ,  РСО-Алания</t>
  </si>
  <si>
    <t>Гозюмов Марат Михайлович</t>
  </si>
  <si>
    <t>Невижин Артём Сергеевич</t>
  </si>
  <si>
    <t>Смирнов Сергей</t>
  </si>
  <si>
    <t>Скворцов Алексей Сергеевич</t>
  </si>
  <si>
    <t>Девушки (14-17 лет) до 55 кг</t>
  </si>
  <si>
    <t>Лученецкая Елена Вячеславовна</t>
  </si>
  <si>
    <t>Аренкин Игорь</t>
  </si>
  <si>
    <t>Досхоев Магомед Хусенович</t>
  </si>
  <si>
    <t xml:space="preserve">Мурин Ярослав Николаевич </t>
  </si>
  <si>
    <t>г. Чайковский, Пермский край</t>
  </si>
  <si>
    <t>Шаяхметов Артём Алексеевич</t>
  </si>
  <si>
    <t>Тибоев Муслим Силеимович</t>
  </si>
  <si>
    <t>Женщины - 8 кг</t>
  </si>
  <si>
    <t>Малеева Наталья Алексеевна</t>
  </si>
  <si>
    <t>Юниорки (18-22 лет)</t>
  </si>
  <si>
    <t>Китаев Михаил Вячеславович</t>
  </si>
  <si>
    <t>Мастера (40 лет и старше)</t>
  </si>
  <si>
    <t>Орлов Анатолий Витальевич</t>
  </si>
  <si>
    <t>с. Воскресенское, Ивановская область</t>
  </si>
  <si>
    <t>Женщины</t>
  </si>
  <si>
    <t>1 подход</t>
  </si>
  <si>
    <t>2 подход</t>
  </si>
  <si>
    <t>3 подход</t>
  </si>
  <si>
    <t>Итог</t>
  </si>
  <si>
    <t>Сумма</t>
  </si>
  <si>
    <t>Место</t>
  </si>
  <si>
    <t>Норматив</t>
  </si>
  <si>
    <t>Вес гири</t>
  </si>
  <si>
    <t>КА</t>
  </si>
  <si>
    <t>Собственный вес</t>
  </si>
  <si>
    <t>75+</t>
  </si>
  <si>
    <t>Аренкин Игорь Александрович</t>
  </si>
  <si>
    <t>Морылёв Александр Сергеевич</t>
  </si>
  <si>
    <t>Ярышев Искандер Шухратович</t>
  </si>
  <si>
    <t>г. Люберцы</t>
  </si>
  <si>
    <t>Душевин Евгений Александрович</t>
  </si>
  <si>
    <t>г. Ливны, Орловская область</t>
  </si>
  <si>
    <t>Вальтер Андрей Александрович</t>
  </si>
  <si>
    <t>м</t>
  </si>
  <si>
    <t>Отккрытая</t>
  </si>
  <si>
    <t>Соловьев Владимир Владимирович</t>
  </si>
  <si>
    <t>г. Калуга</t>
  </si>
  <si>
    <t>РА Актау</t>
  </si>
  <si>
    <t>Прокшин Максим Анатольевич</t>
  </si>
  <si>
    <t>РФ</t>
  </si>
  <si>
    <t>Вирабян Арон</t>
  </si>
  <si>
    <t>Идрисов Саид Ринатович</t>
  </si>
  <si>
    <t>Москва</t>
  </si>
  <si>
    <t>Идрисов Камир Ринатович</t>
  </si>
  <si>
    <t>Идрисов Ясин Ринатович</t>
  </si>
  <si>
    <t>52.,5</t>
  </si>
  <si>
    <t>Ефимоский Владислав Олегович</t>
  </si>
  <si>
    <t>Открытое</t>
  </si>
  <si>
    <t>Васильев Александр Андреевич</t>
  </si>
  <si>
    <t>Итоги</t>
  </si>
  <si>
    <t>Открытая до 75 кг</t>
  </si>
  <si>
    <t>Открытая 75 +</t>
  </si>
  <si>
    <t>Юноши (14-17 лет) до 45 кг</t>
  </si>
  <si>
    <t>4 подход</t>
  </si>
  <si>
    <t>Рекорд</t>
  </si>
  <si>
    <t>Юноши (14-17 лет), Юниоры (18-22) 65 + кг</t>
  </si>
  <si>
    <t>65+</t>
  </si>
  <si>
    <t>КЛАССИЧЕСКИЙ СТРИТЛИФТИНГ (ДВОЕБОРЬЕ)</t>
  </si>
  <si>
    <t>Подтягивание</t>
  </si>
  <si>
    <t>Отжимание</t>
  </si>
  <si>
    <t xml:space="preserve">                                        </t>
  </si>
  <si>
    <t>2 разряд</t>
  </si>
  <si>
    <t>1 разряд</t>
  </si>
  <si>
    <t>3 разряд</t>
  </si>
  <si>
    <t>г. Реутов, Московская область</t>
  </si>
  <si>
    <t>ПРЕДВАРИТЕЛЬНЫЕ НОМИНАЦИИ КУБКА РОССИИ</t>
  </si>
  <si>
    <t>ПОДТЯГИВАНИЕ НА ПЕРЕКЛАДИНЕ - CLASSIC</t>
  </si>
  <si>
    <t>ОТЖИМАНИЕ НА БРУСЬЯХ - CLASSIC</t>
  </si>
  <si>
    <t>Юниорки</t>
  </si>
  <si>
    <t>Абсл</t>
  </si>
  <si>
    <t>Кол-во повт-й</t>
  </si>
  <si>
    <t>Стук Николай Сергеевич</t>
  </si>
  <si>
    <t>г. Минск. Республика Беларусь</t>
  </si>
  <si>
    <t>ПОДТЯГИВАНИЯ НА ПЕРЕКЛАДИНЕ - MULTILIFT</t>
  </si>
  <si>
    <t>ОТЖИМАНИЯ НА БРУСЬЯХ - MULTILIFT</t>
  </si>
  <si>
    <t>Сергев Максим Львович</t>
  </si>
  <si>
    <t>г. Нововоронеж, Воронежска область</t>
  </si>
  <si>
    <t>69.8</t>
  </si>
  <si>
    <t>Хорев Артур Анатольевич</t>
  </si>
  <si>
    <t>г. Лыткарино, 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</si>
</sst>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u/>
      <sz val="12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1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18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0" borderId="1" xfId="0" applyFont="1" applyFill="1" applyBorder="1" applyAlignment="1">
      <alignment horizontal="left" vertical="center" wrapText="1"/>
    </xf>
    <xf numFmtId="0" fontId="7" fillId="16" borderId="1" xfId="0" applyFont="1" applyFill="1" applyBorder="1" applyAlignment="1">
      <alignment horizontal="left" vertical="center" wrapText="1"/>
    </xf>
    <xf numFmtId="0" fontId="8" fillId="18" borderId="1" xfId="0" applyFont="1" applyFill="1" applyBorder="1" applyAlignment="1">
      <alignment horizontal="left" vertical="center" wrapText="1"/>
    </xf>
    <xf numFmtId="0" fontId="7" fillId="18" borderId="1" xfId="0" applyFont="1" applyFill="1" applyBorder="1" applyAlignment="1">
      <alignment horizontal="left" vertical="center" wrapText="1"/>
    </xf>
    <xf numFmtId="0" fontId="9" fillId="19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20" borderId="1" xfId="0" applyFont="1" applyFill="1" applyBorder="1" applyAlignment="1">
      <alignment horizontal="left" vertical="center" wrapText="1"/>
    </xf>
    <xf numFmtId="0" fontId="12" fillId="20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3" fillId="0" borderId="0" xfId="1" applyFont="1" applyFill="1" applyAlignment="1" applyProtection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8" fillId="22" borderId="1" xfId="0" applyFont="1" applyFill="1" applyBorder="1" applyAlignment="1">
      <alignment horizontal="left" vertical="center" wrapText="1"/>
    </xf>
    <xf numFmtId="0" fontId="7" fillId="23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left" vertical="center" wrapText="1"/>
    </xf>
    <xf numFmtId="0" fontId="5" fillId="21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21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horizontal="left" vertical="center" wrapText="1"/>
    </xf>
    <xf numFmtId="0" fontId="9" fillId="24" borderId="1" xfId="0" applyFont="1" applyFill="1" applyBorder="1" applyAlignment="1">
      <alignment horizontal="left" vertical="center" wrapText="1"/>
    </xf>
    <xf numFmtId="0" fontId="12" fillId="11" borderId="0" xfId="0" applyFont="1" applyFill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2" borderId="1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3" xfId="0" applyFont="1" applyFill="1" applyBorder="1" applyAlignment="1">
      <alignment horizontal="center" vertical="center" wrapText="1"/>
    </xf>
    <xf numFmtId="0" fontId="11" fillId="25" borderId="4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1"/>
  <sheetViews>
    <sheetView zoomScale="55" zoomScaleNormal="55" workbookViewId="0">
      <selection activeCell="B18" sqref="B18"/>
    </sheetView>
  </sheetViews>
  <sheetFormatPr defaultRowHeight="15.75" x14ac:dyDescent="0.25"/>
  <cols>
    <col min="1" max="1" width="4.7109375" style="76" customWidth="1"/>
    <col min="2" max="2" width="31.28515625" style="61" customWidth="1"/>
    <col min="3" max="3" width="8.5703125" style="76" customWidth="1"/>
    <col min="4" max="4" width="19.5703125" style="61" customWidth="1"/>
    <col min="5" max="5" width="11" style="61" customWidth="1"/>
    <col min="6" max="6" width="13.28515625" style="61" customWidth="1"/>
    <col min="7" max="7" width="13.42578125" style="61" hidden="1" customWidth="1"/>
    <col min="8" max="8" width="9" style="61" customWidth="1"/>
    <col min="9" max="9" width="28.140625" style="61" customWidth="1"/>
    <col min="10" max="10" width="18.85546875" style="61" customWidth="1"/>
    <col min="11" max="11" width="14.85546875" style="74" customWidth="1"/>
    <col min="12" max="12" width="13.28515625" style="61" customWidth="1"/>
    <col min="13" max="15" width="10.140625" style="36" customWidth="1"/>
    <col min="16" max="16" width="10.140625" style="61" customWidth="1"/>
    <col min="17" max="17" width="10.140625" style="64" customWidth="1"/>
    <col min="18" max="18" width="10.140625" style="36" customWidth="1"/>
    <col min="19" max="20" width="10.140625" style="34" customWidth="1"/>
    <col min="21" max="21" width="10.140625" style="61" customWidth="1"/>
    <col min="22" max="22" width="10.140625" style="64" customWidth="1"/>
    <col min="23" max="24" width="10.140625" style="68" customWidth="1"/>
    <col min="25" max="26" width="10.5703125" style="68" customWidth="1"/>
    <col min="27" max="27" width="11.140625" style="25" customWidth="1"/>
  </cols>
  <sheetData>
    <row r="1" spans="1:28" s="57" customFormat="1" ht="22.5" customHeight="1" x14ac:dyDescent="0.25">
      <c r="A1" s="102" t="s">
        <v>187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8" s="57" customFormat="1" ht="22.5" customHeight="1" x14ac:dyDescent="0.25">
      <c r="A2" s="101" t="s">
        <v>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8" s="57" customFormat="1" ht="22.5" customHeight="1" x14ac:dyDescent="0.25">
      <c r="A3" s="103" t="s">
        <v>12</v>
      </c>
      <c r="B3" s="103"/>
      <c r="C3" s="76"/>
      <c r="D3" s="77"/>
      <c r="E3" s="77"/>
      <c r="F3" s="77"/>
      <c r="G3" s="77"/>
      <c r="H3" s="77"/>
      <c r="I3" s="77"/>
      <c r="J3" s="76"/>
      <c r="K3" s="73"/>
      <c r="L3" s="76"/>
      <c r="M3" s="25"/>
      <c r="N3" s="25"/>
      <c r="O3" s="25"/>
      <c r="P3" s="59"/>
      <c r="Q3" s="64"/>
      <c r="R3" s="26"/>
      <c r="S3" s="25"/>
      <c r="T3" s="25"/>
      <c r="U3" s="59"/>
      <c r="V3" s="64"/>
      <c r="W3" s="104" t="s">
        <v>11</v>
      </c>
      <c r="X3" s="104"/>
      <c r="Y3" s="104"/>
      <c r="Z3" s="104"/>
      <c r="AA3" s="104"/>
    </row>
    <row r="4" spans="1:28" s="2" customFormat="1" ht="32.25" customHeight="1" x14ac:dyDescent="0.25">
      <c r="A4" s="111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114" t="s">
        <v>180</v>
      </c>
      <c r="N4" s="115"/>
      <c r="O4" s="115"/>
      <c r="P4" s="115"/>
      <c r="Q4" s="116"/>
      <c r="R4" s="114" t="s">
        <v>181</v>
      </c>
      <c r="S4" s="115"/>
      <c r="T4" s="115"/>
      <c r="U4" s="115"/>
      <c r="V4" s="116"/>
      <c r="W4" s="117" t="s">
        <v>141</v>
      </c>
      <c r="X4" s="117" t="s">
        <v>176</v>
      </c>
      <c r="Y4" s="111" t="s">
        <v>171</v>
      </c>
      <c r="Z4" s="112"/>
      <c r="AA4" s="113"/>
    </row>
    <row r="5" spans="1:28" s="65" customFormat="1" ht="28.5" customHeight="1" x14ac:dyDescent="0.25">
      <c r="A5" s="82" t="s">
        <v>0</v>
      </c>
      <c r="B5" s="82" t="s">
        <v>1</v>
      </c>
      <c r="C5" s="82" t="s">
        <v>66</v>
      </c>
      <c r="D5" s="82" t="s">
        <v>4</v>
      </c>
      <c r="E5" s="82" t="s">
        <v>10</v>
      </c>
      <c r="F5" s="82" t="s">
        <v>2</v>
      </c>
      <c r="G5" s="82" t="s">
        <v>7</v>
      </c>
      <c r="H5" s="82" t="s">
        <v>8</v>
      </c>
      <c r="I5" s="82" t="s">
        <v>65</v>
      </c>
      <c r="J5" s="82" t="s">
        <v>5</v>
      </c>
      <c r="K5" s="82" t="s">
        <v>146</v>
      </c>
      <c r="L5" s="82" t="s">
        <v>3</v>
      </c>
      <c r="M5" s="7" t="s">
        <v>137</v>
      </c>
      <c r="N5" s="7" t="s">
        <v>138</v>
      </c>
      <c r="O5" s="7" t="s">
        <v>139</v>
      </c>
      <c r="P5" s="7" t="s">
        <v>175</v>
      </c>
      <c r="Q5" s="83" t="s">
        <v>140</v>
      </c>
      <c r="R5" s="7" t="s">
        <v>137</v>
      </c>
      <c r="S5" s="7" t="s">
        <v>138</v>
      </c>
      <c r="T5" s="7" t="s">
        <v>139</v>
      </c>
      <c r="U5" s="7" t="s">
        <v>175</v>
      </c>
      <c r="V5" s="83" t="s">
        <v>140</v>
      </c>
      <c r="W5" s="117"/>
      <c r="X5" s="117"/>
      <c r="Y5" s="7" t="s">
        <v>142</v>
      </c>
      <c r="Z5" s="7" t="s">
        <v>191</v>
      </c>
      <c r="AA5" s="7" t="s">
        <v>143</v>
      </c>
    </row>
    <row r="6" spans="1:28" s="2" customFormat="1" ht="28.5" customHeight="1" x14ac:dyDescent="0.25">
      <c r="A6" s="118" t="s">
        <v>136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20"/>
    </row>
    <row r="7" spans="1:28" s="2" customFormat="1" ht="28.5" customHeight="1" x14ac:dyDescent="0.25">
      <c r="A7" s="8">
        <v>1</v>
      </c>
      <c r="B7" s="46" t="s">
        <v>122</v>
      </c>
      <c r="C7" s="14" t="s">
        <v>45</v>
      </c>
      <c r="D7" s="46" t="s">
        <v>123</v>
      </c>
      <c r="E7" s="46" t="s">
        <v>23</v>
      </c>
      <c r="F7" s="47">
        <v>28539</v>
      </c>
      <c r="G7" s="47">
        <v>43197</v>
      </c>
      <c r="H7" s="56">
        <f>INT(YEARFRAC(F7,G7))</f>
        <v>40</v>
      </c>
      <c r="I7" s="46" t="s">
        <v>11</v>
      </c>
      <c r="J7" s="46" t="s">
        <v>67</v>
      </c>
      <c r="K7" s="49">
        <v>55.8</v>
      </c>
      <c r="L7" s="46">
        <v>65</v>
      </c>
      <c r="M7" s="39">
        <v>15</v>
      </c>
      <c r="N7" s="39">
        <v>20</v>
      </c>
      <c r="O7" s="41">
        <v>25</v>
      </c>
      <c r="P7" s="38"/>
      <c r="Q7" s="37">
        <v>20</v>
      </c>
      <c r="R7" s="43">
        <v>30</v>
      </c>
      <c r="S7" s="39">
        <v>35</v>
      </c>
      <c r="T7" s="39">
        <v>40</v>
      </c>
      <c r="U7" s="38"/>
      <c r="V7" s="37">
        <v>40</v>
      </c>
      <c r="W7" s="29">
        <f>Q7+V7</f>
        <v>60</v>
      </c>
      <c r="X7" s="29"/>
      <c r="Y7" s="11">
        <v>1</v>
      </c>
      <c r="Z7" s="27"/>
      <c r="AA7" s="10" t="s">
        <v>36</v>
      </c>
    </row>
    <row r="8" spans="1:28" s="2" customFormat="1" ht="28.5" customHeight="1" x14ac:dyDescent="0.25">
      <c r="A8" s="105" t="s">
        <v>174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7"/>
    </row>
    <row r="9" spans="1:28" s="2" customFormat="1" ht="28.5" customHeight="1" x14ac:dyDescent="0.25">
      <c r="A9" s="8">
        <v>2</v>
      </c>
      <c r="B9" s="80" t="s">
        <v>163</v>
      </c>
      <c r="C9" s="30" t="s">
        <v>22</v>
      </c>
      <c r="D9" s="46" t="s">
        <v>15</v>
      </c>
      <c r="E9" s="46" t="s">
        <v>23</v>
      </c>
      <c r="F9" s="55">
        <v>40801</v>
      </c>
      <c r="G9" s="47"/>
      <c r="H9" s="56">
        <v>6</v>
      </c>
      <c r="I9" s="46" t="s">
        <v>164</v>
      </c>
      <c r="J9" s="46" t="s">
        <v>53</v>
      </c>
      <c r="K9" s="49">
        <v>24.8</v>
      </c>
      <c r="L9" s="46">
        <v>45</v>
      </c>
      <c r="M9" s="39">
        <v>5</v>
      </c>
      <c r="N9" s="39">
        <v>7.5</v>
      </c>
      <c r="O9" s="39">
        <v>10</v>
      </c>
      <c r="P9" s="38"/>
      <c r="Q9" s="37">
        <v>10</v>
      </c>
      <c r="R9" s="43">
        <v>5</v>
      </c>
      <c r="S9" s="41">
        <v>15</v>
      </c>
      <c r="T9" s="41">
        <v>15</v>
      </c>
      <c r="U9" s="38"/>
      <c r="V9" s="37">
        <v>5</v>
      </c>
      <c r="W9" s="29">
        <f>Q9+V9</f>
        <v>15</v>
      </c>
      <c r="X9" s="29"/>
      <c r="Y9" s="11">
        <v>3</v>
      </c>
      <c r="Z9" s="27"/>
      <c r="AA9" s="10" t="s">
        <v>23</v>
      </c>
    </row>
    <row r="10" spans="1:28" s="2" customFormat="1" ht="28.5" customHeight="1" x14ac:dyDescent="0.25">
      <c r="A10" s="8">
        <v>3</v>
      </c>
      <c r="B10" s="80" t="s">
        <v>166</v>
      </c>
      <c r="C10" s="30" t="s">
        <v>22</v>
      </c>
      <c r="D10" s="46" t="s">
        <v>15</v>
      </c>
      <c r="E10" s="46" t="s">
        <v>23</v>
      </c>
      <c r="F10" s="55">
        <v>38373</v>
      </c>
      <c r="G10" s="47"/>
      <c r="H10" s="56">
        <v>13</v>
      </c>
      <c r="I10" s="46" t="s">
        <v>164</v>
      </c>
      <c r="J10" s="46" t="s">
        <v>53</v>
      </c>
      <c r="K10" s="49">
        <v>43.2</v>
      </c>
      <c r="L10" s="46">
        <v>45</v>
      </c>
      <c r="M10" s="39">
        <v>5</v>
      </c>
      <c r="N10" s="39">
        <v>7.5</v>
      </c>
      <c r="O10" s="39">
        <v>12.5</v>
      </c>
      <c r="P10" s="38"/>
      <c r="Q10" s="37">
        <v>12.5</v>
      </c>
      <c r="R10" s="43">
        <v>10</v>
      </c>
      <c r="S10" s="41">
        <v>17.5</v>
      </c>
      <c r="T10" s="41">
        <v>17.5</v>
      </c>
      <c r="U10" s="38"/>
      <c r="V10" s="37">
        <v>10</v>
      </c>
      <c r="W10" s="29">
        <f>Q10+V10</f>
        <v>22.5</v>
      </c>
      <c r="X10" s="29"/>
      <c r="Y10" s="11">
        <v>1</v>
      </c>
      <c r="Z10" s="27"/>
      <c r="AA10" s="10" t="s">
        <v>23</v>
      </c>
    </row>
    <row r="11" spans="1:28" s="2" customFormat="1" ht="28.5" customHeight="1" x14ac:dyDescent="0.25">
      <c r="A11" s="8">
        <v>4</v>
      </c>
      <c r="B11" s="80" t="s">
        <v>165</v>
      </c>
      <c r="C11" s="30" t="s">
        <v>22</v>
      </c>
      <c r="D11" s="46" t="s">
        <v>15</v>
      </c>
      <c r="E11" s="46" t="s">
        <v>23</v>
      </c>
      <c r="F11" s="55">
        <v>39373</v>
      </c>
      <c r="G11" s="47"/>
      <c r="H11" s="56">
        <v>10</v>
      </c>
      <c r="I11" s="46" t="s">
        <v>164</v>
      </c>
      <c r="J11" s="46" t="s">
        <v>53</v>
      </c>
      <c r="K11" s="49">
        <v>33.6</v>
      </c>
      <c r="L11" s="46">
        <v>45</v>
      </c>
      <c r="M11" s="39">
        <v>7.5</v>
      </c>
      <c r="N11" s="39">
        <v>10</v>
      </c>
      <c r="O11" s="39">
        <v>12.5</v>
      </c>
      <c r="P11" s="38"/>
      <c r="Q11" s="37">
        <v>12.5</v>
      </c>
      <c r="R11" s="43">
        <v>7.5</v>
      </c>
      <c r="S11" s="41">
        <v>15</v>
      </c>
      <c r="T11" s="41">
        <v>15</v>
      </c>
      <c r="U11" s="38"/>
      <c r="V11" s="37">
        <v>7.5</v>
      </c>
      <c r="W11" s="29">
        <f>Q11+V11</f>
        <v>20</v>
      </c>
      <c r="X11" s="29"/>
      <c r="Y11" s="11">
        <v>2</v>
      </c>
      <c r="Z11" s="27"/>
      <c r="AA11" s="10" t="s">
        <v>23</v>
      </c>
      <c r="AB11" s="2" t="s">
        <v>182</v>
      </c>
    </row>
    <row r="12" spans="1:28" s="2" customFormat="1" ht="28.5" customHeight="1" x14ac:dyDescent="0.25">
      <c r="A12" s="105" t="s">
        <v>60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7"/>
    </row>
    <row r="13" spans="1:28" s="2" customFormat="1" ht="28.5" customHeight="1" x14ac:dyDescent="0.25">
      <c r="A13" s="8">
        <v>5</v>
      </c>
      <c r="B13" s="46" t="s">
        <v>124</v>
      </c>
      <c r="C13" s="30" t="s">
        <v>22</v>
      </c>
      <c r="D13" s="46" t="s">
        <v>15</v>
      </c>
      <c r="E13" s="46" t="s">
        <v>23</v>
      </c>
      <c r="F13" s="55">
        <v>36855</v>
      </c>
      <c r="G13" s="47">
        <v>43197</v>
      </c>
      <c r="H13" s="56">
        <f>INT(YEARFRAC(F13,G13))</f>
        <v>17</v>
      </c>
      <c r="I13" s="46" t="s">
        <v>64</v>
      </c>
      <c r="J13" s="46" t="s">
        <v>53</v>
      </c>
      <c r="K13" s="49">
        <v>56.1</v>
      </c>
      <c r="L13" s="46">
        <v>65</v>
      </c>
      <c r="M13" s="39">
        <v>30</v>
      </c>
      <c r="N13" s="39">
        <v>40</v>
      </c>
      <c r="O13" s="41">
        <v>45</v>
      </c>
      <c r="P13" s="38"/>
      <c r="Q13" s="37">
        <v>40</v>
      </c>
      <c r="R13" s="43">
        <v>40</v>
      </c>
      <c r="S13" s="39">
        <v>50</v>
      </c>
      <c r="T13" s="39">
        <v>60</v>
      </c>
      <c r="U13" s="38"/>
      <c r="V13" s="37">
        <v>60</v>
      </c>
      <c r="W13" s="29">
        <f>Q13+V13</f>
        <v>100</v>
      </c>
      <c r="X13" s="29"/>
      <c r="Y13" s="11">
        <v>1</v>
      </c>
      <c r="Z13" s="27"/>
      <c r="AA13" s="10" t="s">
        <v>183</v>
      </c>
    </row>
    <row r="14" spans="1:28" s="2" customFormat="1" ht="28.5" customHeight="1" x14ac:dyDescent="0.25">
      <c r="A14" s="8">
        <v>6</v>
      </c>
      <c r="B14" s="46" t="s">
        <v>56</v>
      </c>
      <c r="C14" s="30" t="s">
        <v>22</v>
      </c>
      <c r="D14" s="46" t="s">
        <v>15</v>
      </c>
      <c r="E14" s="46" t="s">
        <v>23</v>
      </c>
      <c r="F14" s="55">
        <v>36773</v>
      </c>
      <c r="G14" s="47">
        <v>43197</v>
      </c>
      <c r="H14" s="56">
        <f>INT(YEARFRAC(F14,G14))</f>
        <v>17</v>
      </c>
      <c r="I14" s="46" t="s">
        <v>11</v>
      </c>
      <c r="J14" s="46" t="s">
        <v>53</v>
      </c>
      <c r="K14" s="49">
        <v>59.1</v>
      </c>
      <c r="L14" s="46">
        <v>65</v>
      </c>
      <c r="M14" s="39">
        <v>30</v>
      </c>
      <c r="N14" s="41">
        <v>40</v>
      </c>
      <c r="O14" s="39">
        <v>40</v>
      </c>
      <c r="P14" s="38"/>
      <c r="Q14" s="37">
        <v>40</v>
      </c>
      <c r="R14" s="43">
        <v>40</v>
      </c>
      <c r="S14" s="39">
        <v>45</v>
      </c>
      <c r="T14" s="39">
        <v>50</v>
      </c>
      <c r="U14" s="38"/>
      <c r="V14" s="37">
        <v>50</v>
      </c>
      <c r="W14" s="29">
        <f>Q14+V14</f>
        <v>90</v>
      </c>
      <c r="X14" s="29"/>
      <c r="Y14" s="11">
        <v>2</v>
      </c>
      <c r="Z14" s="27"/>
      <c r="AA14" s="10" t="s">
        <v>183</v>
      </c>
    </row>
    <row r="15" spans="1:28" s="2" customFormat="1" ht="28.5" customHeight="1" x14ac:dyDescent="0.25">
      <c r="A15" s="105" t="s">
        <v>177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7"/>
    </row>
    <row r="16" spans="1:28" s="2" customFormat="1" ht="28.5" customHeight="1" x14ac:dyDescent="0.25">
      <c r="A16" s="8">
        <v>7</v>
      </c>
      <c r="B16" s="46" t="s">
        <v>128</v>
      </c>
      <c r="C16" s="30" t="s">
        <v>22</v>
      </c>
      <c r="D16" s="46" t="s">
        <v>15</v>
      </c>
      <c r="E16" s="46" t="s">
        <v>23</v>
      </c>
      <c r="F16" s="47">
        <v>36776</v>
      </c>
      <c r="G16" s="47">
        <v>43197</v>
      </c>
      <c r="H16" s="56">
        <f t="shared" ref="H16:H21" si="0">INT(YEARFRAC(F16,G16))</f>
        <v>17</v>
      </c>
      <c r="I16" s="46" t="s">
        <v>18</v>
      </c>
      <c r="J16" s="46" t="s">
        <v>53</v>
      </c>
      <c r="K16" s="49">
        <v>71.3</v>
      </c>
      <c r="L16" s="46" t="s">
        <v>178</v>
      </c>
      <c r="M16" s="39">
        <v>40</v>
      </c>
      <c r="N16" s="39" t="s">
        <v>167</v>
      </c>
      <c r="O16" s="41">
        <v>55</v>
      </c>
      <c r="P16" s="38"/>
      <c r="Q16" s="37">
        <v>52.5</v>
      </c>
      <c r="R16" s="43">
        <v>65</v>
      </c>
      <c r="S16" s="39">
        <v>70</v>
      </c>
      <c r="T16" s="39">
        <v>80</v>
      </c>
      <c r="U16" s="38"/>
      <c r="V16" s="37">
        <v>80</v>
      </c>
      <c r="W16" s="29">
        <f>Q16+V16</f>
        <v>132.5</v>
      </c>
      <c r="X16" s="29"/>
      <c r="Y16" s="11">
        <v>3</v>
      </c>
      <c r="Z16" s="27"/>
      <c r="AA16" s="10" t="s">
        <v>184</v>
      </c>
    </row>
    <row r="17" spans="1:27" s="2" customFormat="1" ht="28.5" customHeight="1" x14ac:dyDescent="0.25">
      <c r="A17" s="8">
        <v>8</v>
      </c>
      <c r="B17" s="46" t="s">
        <v>89</v>
      </c>
      <c r="C17" s="30" t="s">
        <v>22</v>
      </c>
      <c r="D17" s="46" t="s">
        <v>15</v>
      </c>
      <c r="E17" s="46" t="s">
        <v>23</v>
      </c>
      <c r="F17" s="55">
        <v>36380</v>
      </c>
      <c r="G17" s="47">
        <v>43197</v>
      </c>
      <c r="H17" s="56">
        <f t="shared" si="0"/>
        <v>18</v>
      </c>
      <c r="I17" s="46" t="s">
        <v>88</v>
      </c>
      <c r="J17" s="46" t="s">
        <v>19</v>
      </c>
      <c r="K17" s="49">
        <v>73.2</v>
      </c>
      <c r="L17" s="46" t="s">
        <v>178</v>
      </c>
      <c r="M17" s="39">
        <v>30</v>
      </c>
      <c r="N17" s="39">
        <v>35</v>
      </c>
      <c r="O17" s="39">
        <v>45</v>
      </c>
      <c r="P17" s="38"/>
      <c r="Q17" s="42">
        <v>45</v>
      </c>
      <c r="R17" s="43">
        <v>30</v>
      </c>
      <c r="S17" s="39">
        <v>40</v>
      </c>
      <c r="T17" s="39">
        <v>50</v>
      </c>
      <c r="U17" s="38"/>
      <c r="V17" s="70">
        <v>50</v>
      </c>
      <c r="W17" s="29">
        <f t="shared" ref="W17:W20" si="1">Q17+V17</f>
        <v>95</v>
      </c>
      <c r="X17" s="29"/>
      <c r="Y17" s="27">
        <v>6</v>
      </c>
      <c r="Z17" s="27"/>
      <c r="AA17" s="12" t="s">
        <v>185</v>
      </c>
    </row>
    <row r="18" spans="1:27" s="2" customFormat="1" ht="28.5" customHeight="1" x14ac:dyDescent="0.25">
      <c r="A18" s="8">
        <v>9</v>
      </c>
      <c r="B18" s="46" t="s">
        <v>98</v>
      </c>
      <c r="C18" s="30" t="s">
        <v>22</v>
      </c>
      <c r="D18" s="46" t="s">
        <v>15</v>
      </c>
      <c r="E18" s="46" t="s">
        <v>23</v>
      </c>
      <c r="F18" s="47">
        <v>34870</v>
      </c>
      <c r="G18" s="47">
        <v>43197</v>
      </c>
      <c r="H18" s="56">
        <f t="shared" si="0"/>
        <v>22</v>
      </c>
      <c r="I18" s="46" t="s">
        <v>159</v>
      </c>
      <c r="J18" s="46" t="s">
        <v>19</v>
      </c>
      <c r="K18" s="49">
        <v>72</v>
      </c>
      <c r="L18" s="46" t="s">
        <v>178</v>
      </c>
      <c r="M18" s="39">
        <v>70</v>
      </c>
      <c r="N18" s="39">
        <v>75</v>
      </c>
      <c r="O18" s="39">
        <v>82.5</v>
      </c>
      <c r="P18" s="44">
        <v>87.5</v>
      </c>
      <c r="Q18" s="42">
        <v>82.5</v>
      </c>
      <c r="R18" s="43">
        <v>100</v>
      </c>
      <c r="S18" s="39">
        <v>107.5</v>
      </c>
      <c r="T18" s="41">
        <v>115</v>
      </c>
      <c r="U18" s="38"/>
      <c r="V18" s="70">
        <v>107.5</v>
      </c>
      <c r="W18" s="29">
        <f>O18+V18</f>
        <v>190</v>
      </c>
      <c r="X18" s="71">
        <f>P18+V18</f>
        <v>195</v>
      </c>
      <c r="Y18" s="11">
        <v>1</v>
      </c>
      <c r="Z18" s="27"/>
      <c r="AA18" s="12" t="s">
        <v>9</v>
      </c>
    </row>
    <row r="19" spans="1:27" s="2" customFormat="1" ht="28.5" customHeight="1" x14ac:dyDescent="0.25">
      <c r="A19" s="8">
        <v>10</v>
      </c>
      <c r="B19" s="46" t="s">
        <v>32</v>
      </c>
      <c r="C19" s="30" t="s">
        <v>22</v>
      </c>
      <c r="D19" s="46" t="s">
        <v>15</v>
      </c>
      <c r="E19" s="46" t="s">
        <v>23</v>
      </c>
      <c r="F19" s="47">
        <v>36168</v>
      </c>
      <c r="G19" s="47">
        <v>43197</v>
      </c>
      <c r="H19" s="56">
        <f t="shared" si="0"/>
        <v>19</v>
      </c>
      <c r="I19" s="46" t="s">
        <v>11</v>
      </c>
      <c r="J19" s="46" t="s">
        <v>19</v>
      </c>
      <c r="K19" s="49">
        <v>63.9</v>
      </c>
      <c r="L19" s="46" t="s">
        <v>178</v>
      </c>
      <c r="M19" s="39">
        <v>40</v>
      </c>
      <c r="N19" s="39">
        <v>42.5</v>
      </c>
      <c r="O19" s="41">
        <v>45</v>
      </c>
      <c r="P19" s="38"/>
      <c r="Q19" s="37">
        <v>42.5</v>
      </c>
      <c r="R19" s="43">
        <v>50</v>
      </c>
      <c r="S19" s="39">
        <v>55</v>
      </c>
      <c r="T19" s="39">
        <v>57.5</v>
      </c>
      <c r="U19" s="38"/>
      <c r="V19" s="37">
        <v>57.5</v>
      </c>
      <c r="W19" s="29">
        <f t="shared" si="1"/>
        <v>100</v>
      </c>
      <c r="X19" s="29"/>
      <c r="Y19" s="27">
        <v>5</v>
      </c>
      <c r="Z19" s="27"/>
      <c r="AA19" s="10" t="s">
        <v>183</v>
      </c>
    </row>
    <row r="20" spans="1:27" s="2" customFormat="1" ht="28.5" customHeight="1" x14ac:dyDescent="0.25">
      <c r="A20" s="8">
        <v>11</v>
      </c>
      <c r="B20" s="46" t="s">
        <v>25</v>
      </c>
      <c r="C20" s="30" t="s">
        <v>22</v>
      </c>
      <c r="D20" s="46" t="s">
        <v>15</v>
      </c>
      <c r="E20" s="46" t="s">
        <v>23</v>
      </c>
      <c r="F20" s="47">
        <v>36269</v>
      </c>
      <c r="G20" s="47">
        <v>43197</v>
      </c>
      <c r="H20" s="56">
        <f t="shared" si="0"/>
        <v>18</v>
      </c>
      <c r="I20" s="46" t="s">
        <v>18</v>
      </c>
      <c r="J20" s="46" t="s">
        <v>19</v>
      </c>
      <c r="K20" s="49">
        <v>67.2</v>
      </c>
      <c r="L20" s="46" t="s">
        <v>178</v>
      </c>
      <c r="M20" s="39">
        <v>40</v>
      </c>
      <c r="N20" s="39">
        <v>52.5</v>
      </c>
      <c r="O20" s="41">
        <v>62.5</v>
      </c>
      <c r="P20" s="38"/>
      <c r="Q20" s="37">
        <v>52.5</v>
      </c>
      <c r="R20" s="43">
        <v>55</v>
      </c>
      <c r="S20" s="39">
        <v>65</v>
      </c>
      <c r="T20" s="41">
        <v>80</v>
      </c>
      <c r="U20" s="38"/>
      <c r="V20" s="37">
        <v>65</v>
      </c>
      <c r="W20" s="29">
        <f t="shared" si="1"/>
        <v>117.5</v>
      </c>
      <c r="X20" s="29"/>
      <c r="Y20" s="27">
        <v>4</v>
      </c>
      <c r="Z20" s="27"/>
      <c r="AA20" s="10" t="s">
        <v>183</v>
      </c>
    </row>
    <row r="21" spans="1:27" s="2" customFormat="1" ht="28.5" customHeight="1" x14ac:dyDescent="0.25">
      <c r="A21" s="8">
        <v>12</v>
      </c>
      <c r="B21" s="46" t="s">
        <v>17</v>
      </c>
      <c r="C21" s="30" t="s">
        <v>22</v>
      </c>
      <c r="D21" s="46" t="s">
        <v>15</v>
      </c>
      <c r="E21" s="46" t="s">
        <v>23</v>
      </c>
      <c r="F21" s="47">
        <v>35300</v>
      </c>
      <c r="G21" s="47">
        <v>43197</v>
      </c>
      <c r="H21" s="56">
        <f t="shared" si="0"/>
        <v>21</v>
      </c>
      <c r="I21" s="46" t="s">
        <v>18</v>
      </c>
      <c r="J21" s="46" t="s">
        <v>19</v>
      </c>
      <c r="K21" s="49">
        <v>72.7</v>
      </c>
      <c r="L21" s="46" t="s">
        <v>178</v>
      </c>
      <c r="M21" s="39">
        <v>40</v>
      </c>
      <c r="N21" s="39">
        <v>72.5</v>
      </c>
      <c r="O21" s="41">
        <v>80</v>
      </c>
      <c r="P21" s="38"/>
      <c r="Q21" s="37">
        <v>72.5</v>
      </c>
      <c r="R21" s="43">
        <v>80</v>
      </c>
      <c r="S21" s="39">
        <v>95</v>
      </c>
      <c r="T21" s="41">
        <v>115</v>
      </c>
      <c r="U21" s="38"/>
      <c r="V21" s="37">
        <v>95</v>
      </c>
      <c r="W21" s="29">
        <f>Q21+V21</f>
        <v>167.5</v>
      </c>
      <c r="X21" s="29"/>
      <c r="Y21" s="11">
        <v>2</v>
      </c>
      <c r="Z21" s="27"/>
      <c r="AA21" s="10" t="s">
        <v>9</v>
      </c>
    </row>
    <row r="22" spans="1:27" s="2" customFormat="1" ht="28.5" customHeight="1" x14ac:dyDescent="0.25">
      <c r="A22" s="108" t="s">
        <v>172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10"/>
    </row>
    <row r="23" spans="1:27" s="2" customFormat="1" ht="28.5" customHeight="1" x14ac:dyDescent="0.25">
      <c r="A23" s="8">
        <v>13</v>
      </c>
      <c r="B23" s="79" t="s">
        <v>162</v>
      </c>
      <c r="C23" s="30" t="s">
        <v>22</v>
      </c>
      <c r="D23" s="46" t="s">
        <v>15</v>
      </c>
      <c r="E23" s="46" t="s">
        <v>23</v>
      </c>
      <c r="F23" s="55"/>
      <c r="G23" s="47"/>
      <c r="H23" s="56">
        <v>22</v>
      </c>
      <c r="I23" s="46" t="s">
        <v>11</v>
      </c>
      <c r="J23" s="46" t="s">
        <v>16</v>
      </c>
      <c r="K23" s="49">
        <v>71</v>
      </c>
      <c r="L23" s="46">
        <v>75</v>
      </c>
      <c r="M23" s="39">
        <v>65</v>
      </c>
      <c r="N23" s="41">
        <v>72.5</v>
      </c>
      <c r="O23" s="39">
        <v>72.5</v>
      </c>
      <c r="P23" s="38"/>
      <c r="Q23" s="37">
        <v>72.5</v>
      </c>
      <c r="R23" s="43">
        <v>82.5</v>
      </c>
      <c r="S23" s="39">
        <v>92.5</v>
      </c>
      <c r="T23" s="41">
        <v>100</v>
      </c>
      <c r="U23" s="38"/>
      <c r="V23" s="37">
        <v>92.5</v>
      </c>
      <c r="W23" s="29">
        <f t="shared" ref="W23:W28" si="2">Q23+V23</f>
        <v>165</v>
      </c>
      <c r="X23" s="29"/>
      <c r="Y23" s="11">
        <v>2</v>
      </c>
      <c r="Z23" s="11">
        <v>3</v>
      </c>
      <c r="AA23" s="10" t="s">
        <v>9</v>
      </c>
    </row>
    <row r="24" spans="1:27" s="2" customFormat="1" ht="28.5" customHeight="1" x14ac:dyDescent="0.25">
      <c r="A24" s="8">
        <v>14</v>
      </c>
      <c r="B24" s="46" t="s">
        <v>35</v>
      </c>
      <c r="C24" s="30" t="s">
        <v>22</v>
      </c>
      <c r="D24" s="46" t="s">
        <v>15</v>
      </c>
      <c r="E24" s="46" t="s">
        <v>23</v>
      </c>
      <c r="F24" s="55">
        <v>34165</v>
      </c>
      <c r="G24" s="47">
        <v>43197</v>
      </c>
      <c r="H24" s="56">
        <f>INT(YEARFRAC(F24,G24))</f>
        <v>24</v>
      </c>
      <c r="I24" s="46" t="s">
        <v>26</v>
      </c>
      <c r="J24" s="46" t="s">
        <v>16</v>
      </c>
      <c r="K24" s="49">
        <v>74.7</v>
      </c>
      <c r="L24" s="46">
        <v>75</v>
      </c>
      <c r="M24" s="39">
        <v>55</v>
      </c>
      <c r="N24" s="39">
        <v>62.5</v>
      </c>
      <c r="O24" s="39">
        <v>65</v>
      </c>
      <c r="P24" s="38"/>
      <c r="Q24" s="37">
        <v>65</v>
      </c>
      <c r="R24" s="50">
        <v>92.5</v>
      </c>
      <c r="S24" s="39">
        <v>92.5</v>
      </c>
      <c r="T24" s="41">
        <v>97.5</v>
      </c>
      <c r="U24" s="38"/>
      <c r="V24" s="37">
        <v>92.5</v>
      </c>
      <c r="W24" s="29">
        <f t="shared" si="2"/>
        <v>157.5</v>
      </c>
      <c r="X24" s="29"/>
      <c r="Y24" s="27">
        <v>4</v>
      </c>
      <c r="Z24" s="11"/>
      <c r="AA24" s="10" t="s">
        <v>36</v>
      </c>
    </row>
    <row r="25" spans="1:27" s="2" customFormat="1" ht="28.5" customHeight="1" x14ac:dyDescent="0.25">
      <c r="A25" s="8">
        <v>15</v>
      </c>
      <c r="B25" s="79" t="s">
        <v>27</v>
      </c>
      <c r="C25" s="30" t="s">
        <v>22</v>
      </c>
      <c r="D25" s="46" t="s">
        <v>15</v>
      </c>
      <c r="E25" s="46" t="s">
        <v>9</v>
      </c>
      <c r="F25" s="47">
        <v>34418</v>
      </c>
      <c r="G25" s="47">
        <v>43197</v>
      </c>
      <c r="H25" s="56">
        <f t="shared" ref="H25:H28" si="3">INT(YEARFRAC(F25,G25))</f>
        <v>24</v>
      </c>
      <c r="I25" s="46" t="s">
        <v>11</v>
      </c>
      <c r="J25" s="46" t="s">
        <v>16</v>
      </c>
      <c r="K25" s="49">
        <v>70</v>
      </c>
      <c r="L25" s="46">
        <v>75</v>
      </c>
      <c r="M25" s="39">
        <v>70</v>
      </c>
      <c r="N25" s="41">
        <v>75</v>
      </c>
      <c r="O25" s="39">
        <v>75</v>
      </c>
      <c r="P25" s="54"/>
      <c r="Q25" s="37">
        <v>75</v>
      </c>
      <c r="R25" s="43">
        <v>102.5</v>
      </c>
      <c r="S25" s="39">
        <v>107.5</v>
      </c>
      <c r="T25" s="39">
        <v>112.5</v>
      </c>
      <c r="U25" s="54"/>
      <c r="V25" s="37">
        <v>112.5</v>
      </c>
      <c r="W25" s="29">
        <f t="shared" si="2"/>
        <v>187.5</v>
      </c>
      <c r="X25" s="29"/>
      <c r="Y25" s="11">
        <v>1</v>
      </c>
      <c r="Z25" s="11">
        <v>1</v>
      </c>
      <c r="AA25" s="10" t="s">
        <v>9</v>
      </c>
    </row>
    <row r="26" spans="1:27" s="2" customFormat="1" ht="28.5" customHeight="1" x14ac:dyDescent="0.25">
      <c r="A26" s="8">
        <v>16</v>
      </c>
      <c r="B26" s="46" t="s">
        <v>54</v>
      </c>
      <c r="C26" s="30" t="s">
        <v>22</v>
      </c>
      <c r="D26" s="46" t="s">
        <v>15</v>
      </c>
      <c r="E26" s="46" t="s">
        <v>23</v>
      </c>
      <c r="F26" s="55">
        <v>30626</v>
      </c>
      <c r="G26" s="47">
        <v>43197</v>
      </c>
      <c r="H26" s="56">
        <f t="shared" si="3"/>
        <v>34</v>
      </c>
      <c r="I26" s="46" t="s">
        <v>55</v>
      </c>
      <c r="J26" s="46" t="s">
        <v>16</v>
      </c>
      <c r="K26" s="49">
        <v>72.7</v>
      </c>
      <c r="L26" s="46">
        <v>75</v>
      </c>
      <c r="M26" s="44">
        <v>50</v>
      </c>
      <c r="N26" s="39">
        <v>55</v>
      </c>
      <c r="O26" s="39">
        <v>62.5</v>
      </c>
      <c r="P26" s="38"/>
      <c r="Q26" s="37">
        <v>62.5</v>
      </c>
      <c r="R26" s="43">
        <v>85</v>
      </c>
      <c r="S26" s="39">
        <v>90</v>
      </c>
      <c r="T26" s="41">
        <v>95</v>
      </c>
      <c r="U26" s="38"/>
      <c r="V26" s="37">
        <v>90</v>
      </c>
      <c r="W26" s="29">
        <f t="shared" si="2"/>
        <v>152.5</v>
      </c>
      <c r="X26" s="29"/>
      <c r="Y26" s="27">
        <v>6</v>
      </c>
      <c r="Z26" s="11"/>
      <c r="AA26" s="10" t="s">
        <v>36</v>
      </c>
    </row>
    <row r="27" spans="1:27" s="2" customFormat="1" ht="28.5" customHeight="1" x14ac:dyDescent="0.25">
      <c r="A27" s="8">
        <v>17</v>
      </c>
      <c r="B27" s="46" t="s">
        <v>57</v>
      </c>
      <c r="C27" s="30" t="s">
        <v>22</v>
      </c>
      <c r="D27" s="46" t="s">
        <v>15</v>
      </c>
      <c r="E27" s="46" t="s">
        <v>23</v>
      </c>
      <c r="F27" s="55">
        <v>34624</v>
      </c>
      <c r="G27" s="47">
        <v>43197</v>
      </c>
      <c r="H27" s="56">
        <f t="shared" si="3"/>
        <v>23</v>
      </c>
      <c r="I27" s="46" t="s">
        <v>58</v>
      </c>
      <c r="J27" s="46" t="s">
        <v>16</v>
      </c>
      <c r="K27" s="49">
        <v>72.5</v>
      </c>
      <c r="L27" s="46">
        <v>75</v>
      </c>
      <c r="M27" s="39">
        <v>60</v>
      </c>
      <c r="N27" s="39">
        <v>65</v>
      </c>
      <c r="O27" s="41">
        <v>70</v>
      </c>
      <c r="P27" s="38"/>
      <c r="Q27" s="37">
        <v>65</v>
      </c>
      <c r="R27" s="43">
        <v>90</v>
      </c>
      <c r="S27" s="39">
        <v>95</v>
      </c>
      <c r="T27" s="39">
        <v>97.5</v>
      </c>
      <c r="U27" s="38"/>
      <c r="V27" s="37">
        <v>97.5</v>
      </c>
      <c r="W27" s="29">
        <f t="shared" si="2"/>
        <v>162.5</v>
      </c>
      <c r="X27" s="29"/>
      <c r="Y27" s="11">
        <v>3</v>
      </c>
      <c r="Z27" s="11"/>
      <c r="AA27" s="10" t="s">
        <v>9</v>
      </c>
    </row>
    <row r="28" spans="1:27" s="2" customFormat="1" ht="28.5" customHeight="1" x14ac:dyDescent="0.25">
      <c r="A28" s="8">
        <v>18</v>
      </c>
      <c r="B28" s="46" t="s">
        <v>103</v>
      </c>
      <c r="C28" s="30" t="s">
        <v>22</v>
      </c>
      <c r="D28" s="46" t="s">
        <v>15</v>
      </c>
      <c r="E28" s="46" t="s">
        <v>23</v>
      </c>
      <c r="F28" s="47">
        <v>34220</v>
      </c>
      <c r="G28" s="47">
        <v>43197</v>
      </c>
      <c r="H28" s="56">
        <f t="shared" si="3"/>
        <v>24</v>
      </c>
      <c r="I28" s="46" t="s">
        <v>104</v>
      </c>
      <c r="J28" s="46" t="s">
        <v>16</v>
      </c>
      <c r="K28" s="49">
        <v>74.5</v>
      </c>
      <c r="L28" s="46">
        <v>75</v>
      </c>
      <c r="M28" s="41">
        <v>45</v>
      </c>
      <c r="N28" s="39">
        <v>55</v>
      </c>
      <c r="O28" s="41">
        <v>62.5</v>
      </c>
      <c r="P28" s="38"/>
      <c r="Q28" s="37">
        <v>55</v>
      </c>
      <c r="R28" s="43">
        <v>85</v>
      </c>
      <c r="S28" s="39">
        <v>95</v>
      </c>
      <c r="T28" s="39">
        <v>100</v>
      </c>
      <c r="U28" s="38"/>
      <c r="V28" s="37">
        <v>100</v>
      </c>
      <c r="W28" s="29">
        <f t="shared" si="2"/>
        <v>155</v>
      </c>
      <c r="X28" s="29"/>
      <c r="Y28" s="27">
        <v>5</v>
      </c>
      <c r="Z28" s="11"/>
      <c r="AA28" s="10" t="s">
        <v>36</v>
      </c>
    </row>
    <row r="29" spans="1:27" s="2" customFormat="1" ht="28.5" customHeight="1" x14ac:dyDescent="0.25">
      <c r="A29" s="108" t="s">
        <v>173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0"/>
    </row>
    <row r="30" spans="1:27" s="2" customFormat="1" ht="28.5" customHeight="1" x14ac:dyDescent="0.25">
      <c r="A30" s="8">
        <v>19</v>
      </c>
      <c r="B30" s="80" t="s">
        <v>37</v>
      </c>
      <c r="C30" s="30" t="s">
        <v>22</v>
      </c>
      <c r="D30" s="46" t="s">
        <v>15</v>
      </c>
      <c r="E30" s="46" t="s">
        <v>23</v>
      </c>
      <c r="F30" s="47">
        <v>30707</v>
      </c>
      <c r="G30" s="47">
        <v>43197</v>
      </c>
      <c r="H30" s="56">
        <f>INT(YEARFRAC(F30,G30))</f>
        <v>34</v>
      </c>
      <c r="I30" s="46" t="s">
        <v>11</v>
      </c>
      <c r="J30" s="46" t="s">
        <v>16</v>
      </c>
      <c r="K30" s="49">
        <v>77.5</v>
      </c>
      <c r="L30" s="46" t="s">
        <v>147</v>
      </c>
      <c r="M30" s="39">
        <v>30</v>
      </c>
      <c r="N30" s="39">
        <v>40</v>
      </c>
      <c r="O30" s="41">
        <v>50</v>
      </c>
      <c r="P30" s="38"/>
      <c r="Q30" s="42">
        <v>40</v>
      </c>
      <c r="R30" s="43">
        <v>45</v>
      </c>
      <c r="S30" s="39">
        <v>55</v>
      </c>
      <c r="T30" s="39">
        <v>65</v>
      </c>
      <c r="U30" s="38"/>
      <c r="V30" s="70">
        <v>65</v>
      </c>
      <c r="W30" s="29">
        <f>Q30+V30</f>
        <v>105</v>
      </c>
      <c r="X30" s="29"/>
      <c r="Y30" s="11">
        <v>3</v>
      </c>
      <c r="Z30" s="11"/>
      <c r="AA30" s="12" t="s">
        <v>185</v>
      </c>
    </row>
    <row r="31" spans="1:27" s="2" customFormat="1" ht="28.5" customHeight="1" x14ac:dyDescent="0.25">
      <c r="A31" s="8">
        <v>20</v>
      </c>
      <c r="B31" s="46" t="s">
        <v>43</v>
      </c>
      <c r="C31" s="30" t="s">
        <v>22</v>
      </c>
      <c r="D31" s="46" t="s">
        <v>15</v>
      </c>
      <c r="E31" s="46" t="s">
        <v>23</v>
      </c>
      <c r="F31" s="47">
        <v>30786</v>
      </c>
      <c r="G31" s="47">
        <v>43197</v>
      </c>
      <c r="H31" s="56">
        <f t="shared" ref="H31:H37" si="4">INT(YEARFRAC(F31,G31))</f>
        <v>33</v>
      </c>
      <c r="I31" s="46" t="s">
        <v>186</v>
      </c>
      <c r="J31" s="46" t="s">
        <v>16</v>
      </c>
      <c r="K31" s="49">
        <v>81.099999999999994</v>
      </c>
      <c r="L31" s="46" t="s">
        <v>147</v>
      </c>
      <c r="M31" s="39">
        <v>50</v>
      </c>
      <c r="N31" s="39">
        <v>52.5</v>
      </c>
      <c r="O31" s="39">
        <v>55</v>
      </c>
      <c r="P31" s="38"/>
      <c r="Q31" s="37">
        <v>55</v>
      </c>
      <c r="R31" s="43">
        <v>70</v>
      </c>
      <c r="S31" s="39">
        <v>75</v>
      </c>
      <c r="T31" s="39">
        <v>80</v>
      </c>
      <c r="U31" s="38"/>
      <c r="V31" s="37">
        <v>80</v>
      </c>
      <c r="W31" s="29">
        <f>Q31+V31</f>
        <v>135</v>
      </c>
      <c r="X31" s="29"/>
      <c r="Y31" s="11">
        <v>2</v>
      </c>
      <c r="Z31" s="11"/>
      <c r="AA31" s="10" t="s">
        <v>183</v>
      </c>
    </row>
    <row r="32" spans="1:27" s="2" customFormat="1" ht="28.5" customHeight="1" x14ac:dyDescent="0.25">
      <c r="A32" s="8">
        <v>21</v>
      </c>
      <c r="B32" s="46" t="s">
        <v>168</v>
      </c>
      <c r="C32" s="30" t="s">
        <v>22</v>
      </c>
      <c r="D32" s="46" t="s">
        <v>15</v>
      </c>
      <c r="E32" s="46" t="s">
        <v>23</v>
      </c>
      <c r="F32" s="47">
        <v>30047</v>
      </c>
      <c r="G32" s="47">
        <v>43197</v>
      </c>
      <c r="H32" s="56">
        <f>INT(YEARFRAC(F32,G32))</f>
        <v>36</v>
      </c>
      <c r="I32" s="46" t="s">
        <v>24</v>
      </c>
      <c r="J32" s="46" t="s">
        <v>156</v>
      </c>
      <c r="K32" s="49">
        <v>90</v>
      </c>
      <c r="L32" s="46" t="s">
        <v>147</v>
      </c>
      <c r="M32" s="41"/>
      <c r="N32" s="41">
        <v>50</v>
      </c>
      <c r="O32" s="41">
        <v>50</v>
      </c>
      <c r="P32" s="38"/>
      <c r="Q32" s="37">
        <v>0</v>
      </c>
      <c r="R32" s="50">
        <v>50</v>
      </c>
      <c r="S32" s="41"/>
      <c r="T32" s="41"/>
      <c r="U32" s="38"/>
      <c r="V32" s="37">
        <v>0</v>
      </c>
      <c r="W32" s="29">
        <f>Q32+V32</f>
        <v>0</v>
      </c>
      <c r="X32" s="29"/>
      <c r="Y32" s="27"/>
      <c r="Z32" s="11"/>
      <c r="AA32" s="10" t="s">
        <v>23</v>
      </c>
    </row>
    <row r="33" spans="1:27" s="2" customFormat="1" ht="28.5" customHeight="1" x14ac:dyDescent="0.25">
      <c r="A33" s="8">
        <v>22</v>
      </c>
      <c r="B33" s="88" t="s">
        <v>46</v>
      </c>
      <c r="C33" s="30" t="s">
        <v>22</v>
      </c>
      <c r="D33" s="46" t="s">
        <v>15</v>
      </c>
      <c r="E33" s="46" t="s">
        <v>36</v>
      </c>
      <c r="F33" s="55">
        <v>34703</v>
      </c>
      <c r="G33" s="47">
        <v>43197</v>
      </c>
      <c r="H33" s="56">
        <f t="shared" si="4"/>
        <v>23</v>
      </c>
      <c r="I33" s="46" t="s">
        <v>47</v>
      </c>
      <c r="J33" s="46" t="s">
        <v>16</v>
      </c>
      <c r="K33" s="49">
        <v>80.3</v>
      </c>
      <c r="L33" s="46" t="s">
        <v>147</v>
      </c>
      <c r="M33" s="39">
        <v>77.5</v>
      </c>
      <c r="N33" s="41">
        <v>80</v>
      </c>
      <c r="O33" s="39">
        <v>80</v>
      </c>
      <c r="P33" s="38"/>
      <c r="Q33" s="37">
        <v>80</v>
      </c>
      <c r="R33" s="43">
        <v>90</v>
      </c>
      <c r="S33" s="41">
        <v>100</v>
      </c>
      <c r="T33" s="41">
        <v>105</v>
      </c>
      <c r="U33" s="38"/>
      <c r="V33" s="37">
        <v>90</v>
      </c>
      <c r="W33" s="29">
        <f>Q33+V33</f>
        <v>170</v>
      </c>
      <c r="X33" s="29"/>
      <c r="Y33" s="11">
        <v>1</v>
      </c>
      <c r="Z33" s="11">
        <v>2</v>
      </c>
      <c r="AA33" s="10" t="s">
        <v>36</v>
      </c>
    </row>
    <row r="34" spans="1:27" s="2" customFormat="1" ht="28.5" customHeight="1" x14ac:dyDescent="0.25">
      <c r="A34" s="105" t="s">
        <v>67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7"/>
    </row>
    <row r="35" spans="1:27" s="2" customFormat="1" ht="28.5" customHeight="1" x14ac:dyDescent="0.25">
      <c r="A35" s="8">
        <v>23</v>
      </c>
      <c r="B35" s="46" t="s">
        <v>30</v>
      </c>
      <c r="C35" s="30" t="s">
        <v>22</v>
      </c>
      <c r="D35" s="46" t="s">
        <v>15</v>
      </c>
      <c r="E35" s="46" t="s">
        <v>31</v>
      </c>
      <c r="F35" s="47">
        <v>26320</v>
      </c>
      <c r="G35" s="47">
        <v>43197</v>
      </c>
      <c r="H35" s="56">
        <f>INT(YEARFRAC(F35,G35))</f>
        <v>46</v>
      </c>
      <c r="I35" s="46" t="s">
        <v>24</v>
      </c>
      <c r="J35" s="46" t="s">
        <v>67</v>
      </c>
      <c r="K35" s="49">
        <v>87.8</v>
      </c>
      <c r="L35" s="46" t="s">
        <v>23</v>
      </c>
      <c r="M35" s="39">
        <v>20</v>
      </c>
      <c r="N35" s="39">
        <v>25</v>
      </c>
      <c r="O35" s="41">
        <v>30</v>
      </c>
      <c r="P35" s="38"/>
      <c r="Q35" s="37">
        <v>25</v>
      </c>
      <c r="R35" s="43">
        <v>25</v>
      </c>
      <c r="S35" s="39">
        <v>35</v>
      </c>
      <c r="T35" s="39">
        <v>45</v>
      </c>
      <c r="U35" s="38"/>
      <c r="V35" s="37">
        <v>45</v>
      </c>
      <c r="W35" s="29">
        <f t="shared" ref="W35:W40" si="5">Q35+V35</f>
        <v>70</v>
      </c>
      <c r="X35" s="27"/>
      <c r="Y35" s="69">
        <v>6</v>
      </c>
      <c r="Z35" s="69"/>
      <c r="AA35" s="10" t="s">
        <v>23</v>
      </c>
    </row>
    <row r="36" spans="1:27" s="2" customFormat="1" ht="28.5" customHeight="1" x14ac:dyDescent="0.25">
      <c r="A36" s="8">
        <v>24</v>
      </c>
      <c r="B36" s="46" t="s">
        <v>81</v>
      </c>
      <c r="C36" s="30" t="s">
        <v>22</v>
      </c>
      <c r="D36" s="46" t="s">
        <v>15</v>
      </c>
      <c r="E36" s="46" t="s">
        <v>82</v>
      </c>
      <c r="F36" s="55">
        <v>26000</v>
      </c>
      <c r="G36" s="47">
        <v>43197</v>
      </c>
      <c r="H36" s="56">
        <f t="shared" si="4"/>
        <v>47</v>
      </c>
      <c r="I36" s="46" t="s">
        <v>83</v>
      </c>
      <c r="J36" s="46" t="s">
        <v>67</v>
      </c>
      <c r="K36" s="49">
        <v>76.599999999999994</v>
      </c>
      <c r="L36" s="46" t="s">
        <v>23</v>
      </c>
      <c r="M36" s="39">
        <v>50</v>
      </c>
      <c r="N36" s="39">
        <v>55</v>
      </c>
      <c r="O36" s="41">
        <v>57.5</v>
      </c>
      <c r="P36" s="38"/>
      <c r="Q36" s="37">
        <v>55</v>
      </c>
      <c r="R36" s="43">
        <v>60</v>
      </c>
      <c r="S36" s="39">
        <v>65</v>
      </c>
      <c r="T36" s="41">
        <v>70</v>
      </c>
      <c r="U36" s="38"/>
      <c r="V36" s="37">
        <v>65</v>
      </c>
      <c r="W36" s="29">
        <f t="shared" si="5"/>
        <v>120</v>
      </c>
      <c r="X36" s="27"/>
      <c r="Y36" s="11">
        <v>2</v>
      </c>
      <c r="Z36" s="69"/>
      <c r="AA36" s="10" t="s">
        <v>23</v>
      </c>
    </row>
    <row r="37" spans="1:27" s="2" customFormat="1" ht="28.5" customHeight="1" x14ac:dyDescent="0.25">
      <c r="A37" s="8">
        <v>25</v>
      </c>
      <c r="B37" s="46" t="s">
        <v>39</v>
      </c>
      <c r="C37" s="30" t="s">
        <v>22</v>
      </c>
      <c r="D37" s="46" t="s">
        <v>15</v>
      </c>
      <c r="E37" s="46" t="s">
        <v>23</v>
      </c>
      <c r="F37" s="47">
        <v>26282</v>
      </c>
      <c r="G37" s="47">
        <v>43197</v>
      </c>
      <c r="H37" s="56">
        <f t="shared" si="4"/>
        <v>46</v>
      </c>
      <c r="I37" s="46" t="s">
        <v>40</v>
      </c>
      <c r="J37" s="46" t="s">
        <v>67</v>
      </c>
      <c r="K37" s="49">
        <v>76.8</v>
      </c>
      <c r="L37" s="46" t="s">
        <v>23</v>
      </c>
      <c r="M37" s="39">
        <v>40</v>
      </c>
      <c r="N37" s="39">
        <v>50</v>
      </c>
      <c r="O37" s="45"/>
      <c r="P37" s="38"/>
      <c r="Q37" s="37">
        <v>50</v>
      </c>
      <c r="R37" s="43">
        <v>40</v>
      </c>
      <c r="S37" s="39">
        <v>50</v>
      </c>
      <c r="T37" s="39">
        <v>57.5</v>
      </c>
      <c r="U37" s="38"/>
      <c r="V37" s="37">
        <v>57.5</v>
      </c>
      <c r="W37" s="29">
        <f t="shared" si="5"/>
        <v>107.5</v>
      </c>
      <c r="X37" s="27"/>
      <c r="Y37" s="11">
        <v>3</v>
      </c>
      <c r="Z37" s="69"/>
      <c r="AA37" s="10" t="s">
        <v>23</v>
      </c>
    </row>
    <row r="38" spans="1:27" s="2" customFormat="1" ht="28.5" customHeight="1" x14ac:dyDescent="0.25">
      <c r="A38" s="8">
        <v>26</v>
      </c>
      <c r="B38" s="46" t="s">
        <v>148</v>
      </c>
      <c r="C38" s="30" t="s">
        <v>22</v>
      </c>
      <c r="D38" s="46" t="s">
        <v>15</v>
      </c>
      <c r="E38" s="46" t="s">
        <v>23</v>
      </c>
      <c r="F38" s="47">
        <v>23792</v>
      </c>
      <c r="G38" s="47">
        <v>43197</v>
      </c>
      <c r="H38" s="56">
        <f t="shared" ref="H38" si="6">INT(YEARFRAC(F38,G38))</f>
        <v>53</v>
      </c>
      <c r="I38" s="46" t="s">
        <v>11</v>
      </c>
      <c r="J38" s="46" t="s">
        <v>67</v>
      </c>
      <c r="K38" s="49">
        <v>92.7</v>
      </c>
      <c r="L38" s="46" t="s">
        <v>23</v>
      </c>
      <c r="M38" s="39">
        <v>30</v>
      </c>
      <c r="N38" s="41">
        <v>40</v>
      </c>
      <c r="O38" s="41">
        <v>45</v>
      </c>
      <c r="P38" s="38"/>
      <c r="Q38" s="37">
        <v>30</v>
      </c>
      <c r="R38" s="43">
        <v>40</v>
      </c>
      <c r="S38" s="39">
        <v>50</v>
      </c>
      <c r="T38" s="39">
        <v>60</v>
      </c>
      <c r="U38" s="38"/>
      <c r="V38" s="37">
        <v>60</v>
      </c>
      <c r="W38" s="29">
        <f t="shared" si="5"/>
        <v>90</v>
      </c>
      <c r="X38" s="27"/>
      <c r="Y38" s="69">
        <v>5</v>
      </c>
      <c r="Z38" s="69"/>
      <c r="AA38" s="10" t="s">
        <v>23</v>
      </c>
    </row>
    <row r="39" spans="1:27" s="2" customFormat="1" ht="28.5" customHeight="1" x14ac:dyDescent="0.25">
      <c r="A39" s="8">
        <v>27</v>
      </c>
      <c r="B39" s="46" t="s">
        <v>101</v>
      </c>
      <c r="C39" s="30" t="s">
        <v>155</v>
      </c>
      <c r="D39" s="46" t="s">
        <v>15</v>
      </c>
      <c r="E39" s="46" t="s">
        <v>23</v>
      </c>
      <c r="F39" s="47">
        <v>27779</v>
      </c>
      <c r="G39" s="47">
        <v>43197</v>
      </c>
      <c r="H39" s="56">
        <f t="shared" ref="H39" si="7">INT(YEARFRAC(F39,G39))</f>
        <v>42</v>
      </c>
      <c r="I39" s="46" t="s">
        <v>100</v>
      </c>
      <c r="J39" s="46" t="s">
        <v>67</v>
      </c>
      <c r="K39" s="49">
        <v>77.8</v>
      </c>
      <c r="L39" s="46" t="s">
        <v>23</v>
      </c>
      <c r="M39" s="39">
        <v>35</v>
      </c>
      <c r="N39" s="39">
        <v>42.5</v>
      </c>
      <c r="O39" s="41">
        <v>45</v>
      </c>
      <c r="P39" s="38"/>
      <c r="Q39" s="37">
        <v>42.5</v>
      </c>
      <c r="R39" s="43">
        <v>65</v>
      </c>
      <c r="S39" s="39">
        <v>75</v>
      </c>
      <c r="T39" s="41">
        <v>82.5</v>
      </c>
      <c r="U39" s="38"/>
      <c r="V39" s="37">
        <v>75</v>
      </c>
      <c r="W39" s="29">
        <f t="shared" si="5"/>
        <v>117.5</v>
      </c>
      <c r="X39" s="27"/>
      <c r="Y39" s="11">
        <v>1</v>
      </c>
      <c r="Z39" s="69"/>
      <c r="AA39" s="10" t="s">
        <v>185</v>
      </c>
    </row>
    <row r="40" spans="1:27" s="2" customFormat="1" ht="28.5" customHeight="1" x14ac:dyDescent="0.25">
      <c r="A40" s="8">
        <v>28</v>
      </c>
      <c r="B40" s="46" t="s">
        <v>48</v>
      </c>
      <c r="C40" s="30" t="s">
        <v>22</v>
      </c>
      <c r="D40" s="72" t="s">
        <v>49</v>
      </c>
      <c r="E40" s="46" t="s">
        <v>23</v>
      </c>
      <c r="F40" s="55">
        <v>24020</v>
      </c>
      <c r="G40" s="47">
        <v>43197</v>
      </c>
      <c r="H40" s="56">
        <f>INT(YEARFRAC(F40,G40))</f>
        <v>52</v>
      </c>
      <c r="I40" s="46" t="s">
        <v>68</v>
      </c>
      <c r="J40" s="46" t="s">
        <v>67</v>
      </c>
      <c r="K40" s="49">
        <v>83.6</v>
      </c>
      <c r="L40" s="46">
        <v>95</v>
      </c>
      <c r="M40" s="39">
        <v>25</v>
      </c>
      <c r="N40" s="39">
        <v>30</v>
      </c>
      <c r="O40" s="41">
        <v>35</v>
      </c>
      <c r="P40" s="38"/>
      <c r="Q40" s="42">
        <v>30</v>
      </c>
      <c r="R40" s="39">
        <v>30</v>
      </c>
      <c r="S40" s="39">
        <v>40</v>
      </c>
      <c r="T40" s="39">
        <v>60</v>
      </c>
      <c r="U40" s="38"/>
      <c r="V40" s="42">
        <v>60</v>
      </c>
      <c r="W40" s="29">
        <f t="shared" si="5"/>
        <v>90</v>
      </c>
      <c r="X40" s="27"/>
      <c r="Y40" s="69">
        <v>4</v>
      </c>
      <c r="Z40" s="69"/>
      <c r="AA40" s="10" t="s">
        <v>23</v>
      </c>
    </row>
    <row r="41" spans="1:27" x14ac:dyDescent="0.25">
      <c r="D41" s="78"/>
      <c r="E41" s="78"/>
      <c r="F41" s="78"/>
      <c r="G41" s="78"/>
      <c r="H41" s="78"/>
      <c r="I41" s="78"/>
      <c r="J41" s="78"/>
      <c r="K41" s="75"/>
      <c r="L41" s="78"/>
      <c r="M41" s="35"/>
      <c r="N41" s="35"/>
      <c r="O41" s="35"/>
      <c r="P41" s="62"/>
      <c r="U41" s="62"/>
    </row>
  </sheetData>
  <mergeCells count="17">
    <mergeCell ref="A29:AA29"/>
    <mergeCell ref="A34:AA34"/>
    <mergeCell ref="A4:L4"/>
    <mergeCell ref="A22:AA22"/>
    <mergeCell ref="M4:Q4"/>
    <mergeCell ref="R4:V4"/>
    <mergeCell ref="W4:W5"/>
    <mergeCell ref="A6:AA6"/>
    <mergeCell ref="A8:AA8"/>
    <mergeCell ref="Y4:AA4"/>
    <mergeCell ref="A12:AA12"/>
    <mergeCell ref="X4:X5"/>
    <mergeCell ref="A2:AA2"/>
    <mergeCell ref="A1:AA1"/>
    <mergeCell ref="A3:B3"/>
    <mergeCell ref="W3:AA3"/>
    <mergeCell ref="A15:AA15"/>
  </mergeCells>
  <pageMargins left="0.61" right="0.59" top="0.33" bottom="0.74803149606299213" header="0.31496062992125984" footer="0.31496062992125984"/>
  <pageSetup paperSize="9" scale="4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A213"/>
  <sheetViews>
    <sheetView tabSelected="1" topLeftCell="A40" zoomScale="70" zoomScaleNormal="70" workbookViewId="0">
      <selection activeCell="U52" sqref="U52"/>
    </sheetView>
  </sheetViews>
  <sheetFormatPr defaultRowHeight="15.75" x14ac:dyDescent="0.25"/>
  <cols>
    <col min="1" max="1" width="4.7109375" style="76" customWidth="1"/>
    <col min="2" max="2" width="31.28515625" style="61" customWidth="1"/>
    <col min="3" max="3" width="8.5703125" style="76" customWidth="1"/>
    <col min="4" max="4" width="19.5703125" style="61" customWidth="1"/>
    <col min="5" max="5" width="11" style="61" customWidth="1"/>
    <col min="6" max="6" width="13.28515625" style="61" customWidth="1"/>
    <col min="7" max="7" width="0.140625" style="61" customWidth="1"/>
    <col min="8" max="8" width="7.5703125" style="61" customWidth="1"/>
    <col min="9" max="9" width="28.140625" style="61" customWidth="1"/>
    <col min="10" max="10" width="18.85546875" style="61" customWidth="1"/>
    <col min="11" max="11" width="14.85546875" style="74" customWidth="1"/>
    <col min="12" max="12" width="13.28515625" style="61" customWidth="1"/>
    <col min="13" max="15" width="10.140625" style="36" customWidth="1"/>
    <col min="16" max="16" width="10.140625" style="61" customWidth="1"/>
    <col min="17" max="17" width="10.140625" style="68" customWidth="1"/>
    <col min="18" max="19" width="10.140625" style="26" customWidth="1"/>
    <col min="20" max="20" width="11" style="25" customWidth="1"/>
    <col min="21" max="21" width="10.140625" style="64" customWidth="1"/>
    <col min="22" max="23" width="10.140625" style="68" customWidth="1"/>
    <col min="24" max="24" width="10.5703125" style="68" customWidth="1"/>
    <col min="25" max="25" width="11.140625" style="25" customWidth="1"/>
  </cols>
  <sheetData>
    <row r="1" spans="1:25" s="57" customFormat="1" ht="22.5" customHeight="1" x14ac:dyDescent="0.25">
      <c r="A1" s="102" t="s">
        <v>187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63"/>
      <c r="V1" s="67"/>
      <c r="W1" s="67"/>
      <c r="X1" s="67"/>
      <c r="Y1" s="22"/>
    </row>
    <row r="2" spans="1:25" s="57" customFormat="1" ht="22.5" customHeight="1" x14ac:dyDescent="0.25">
      <c r="A2" s="101" t="s">
        <v>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63"/>
      <c r="V2" s="67"/>
      <c r="W2" s="67"/>
      <c r="X2" s="67"/>
      <c r="Y2" s="22"/>
    </row>
    <row r="3" spans="1:25" s="57" customFormat="1" ht="22.5" customHeight="1" x14ac:dyDescent="0.25">
      <c r="A3" s="103" t="s">
        <v>12</v>
      </c>
      <c r="B3" s="103"/>
      <c r="C3" s="76"/>
      <c r="D3" s="77"/>
      <c r="E3" s="77"/>
      <c r="F3" s="77"/>
      <c r="G3" s="77"/>
      <c r="H3" s="77"/>
      <c r="I3" s="77"/>
      <c r="J3" s="76"/>
      <c r="K3" s="73"/>
      <c r="L3" s="76"/>
      <c r="M3" s="25"/>
      <c r="N3" s="25"/>
      <c r="O3" s="25"/>
      <c r="P3" s="104" t="s">
        <v>11</v>
      </c>
      <c r="Q3" s="104"/>
      <c r="R3" s="104"/>
      <c r="S3" s="104"/>
      <c r="T3" s="104"/>
      <c r="U3" s="63"/>
      <c r="V3" s="67"/>
      <c r="W3" s="67"/>
      <c r="X3" s="67"/>
      <c r="Y3" s="22"/>
    </row>
    <row r="4" spans="1:25" s="2" customFormat="1" ht="28.5" customHeight="1" x14ac:dyDescent="0.25">
      <c r="A4" s="117" t="s">
        <v>188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63"/>
      <c r="V4" s="67"/>
      <c r="W4" s="67"/>
      <c r="X4" s="67"/>
      <c r="Y4" s="22"/>
    </row>
    <row r="5" spans="1:25" s="3" customFormat="1" ht="28.5" customHeight="1" x14ac:dyDescent="0.25">
      <c r="A5" s="82" t="s">
        <v>0</v>
      </c>
      <c r="B5" s="84" t="s">
        <v>1</v>
      </c>
      <c r="C5" s="82" t="s">
        <v>66</v>
      </c>
      <c r="D5" s="84" t="s">
        <v>4</v>
      </c>
      <c r="E5" s="84" t="s">
        <v>10</v>
      </c>
      <c r="F5" s="84" t="s">
        <v>2</v>
      </c>
      <c r="G5" s="84" t="s">
        <v>7</v>
      </c>
      <c r="H5" s="84" t="s">
        <v>8</v>
      </c>
      <c r="I5" s="84" t="s">
        <v>65</v>
      </c>
      <c r="J5" s="84" t="s">
        <v>5</v>
      </c>
      <c r="K5" s="84" t="s">
        <v>146</v>
      </c>
      <c r="L5" s="84" t="s">
        <v>3</v>
      </c>
      <c r="M5" s="58" t="s">
        <v>137</v>
      </c>
      <c r="N5" s="58" t="s">
        <v>138</v>
      </c>
      <c r="O5" s="58" t="s">
        <v>139</v>
      </c>
      <c r="P5" s="58" t="s">
        <v>175</v>
      </c>
      <c r="Q5" s="86" t="s">
        <v>140</v>
      </c>
      <c r="R5" s="18" t="s">
        <v>142</v>
      </c>
      <c r="S5" s="18" t="s">
        <v>191</v>
      </c>
      <c r="T5" s="18" t="s">
        <v>143</v>
      </c>
      <c r="U5" s="24"/>
      <c r="V5" s="85"/>
      <c r="W5" s="85"/>
      <c r="X5" s="85"/>
      <c r="Y5" s="85"/>
    </row>
    <row r="6" spans="1:25" s="2" customFormat="1" ht="28.5" customHeight="1" x14ac:dyDescent="0.25">
      <c r="A6" s="128" t="s">
        <v>121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63"/>
      <c r="V6" s="67"/>
      <c r="W6" s="67"/>
      <c r="X6" s="67"/>
      <c r="Y6" s="22"/>
    </row>
    <row r="7" spans="1:25" s="2" customFormat="1" ht="28.5" customHeight="1" x14ac:dyDescent="0.25">
      <c r="A7" s="8">
        <v>1</v>
      </c>
      <c r="B7" s="80" t="s">
        <v>94</v>
      </c>
      <c r="C7" s="30" t="s">
        <v>45</v>
      </c>
      <c r="D7" s="46" t="s">
        <v>95</v>
      </c>
      <c r="E7" s="46" t="s">
        <v>23</v>
      </c>
      <c r="F7" s="47">
        <v>37847</v>
      </c>
      <c r="G7" s="47">
        <v>43197</v>
      </c>
      <c r="H7" s="46">
        <f>INT(YEARFRAC(F7,G7))</f>
        <v>14</v>
      </c>
      <c r="I7" s="46" t="s">
        <v>20</v>
      </c>
      <c r="J7" s="46" t="s">
        <v>96</v>
      </c>
      <c r="K7" s="49">
        <v>53</v>
      </c>
      <c r="L7" s="46">
        <v>55</v>
      </c>
      <c r="M7" s="43">
        <v>10</v>
      </c>
      <c r="N7" s="43">
        <v>12.5</v>
      </c>
      <c r="O7" s="43">
        <v>15</v>
      </c>
      <c r="P7" s="16">
        <v>17.5</v>
      </c>
      <c r="Q7" s="43">
        <v>15</v>
      </c>
      <c r="R7" s="21">
        <v>1</v>
      </c>
      <c r="S7" s="46"/>
      <c r="T7" s="10" t="s">
        <v>183</v>
      </c>
      <c r="U7" s="63"/>
      <c r="V7" s="67"/>
      <c r="W7" s="67"/>
      <c r="X7" s="67"/>
      <c r="Y7" s="22"/>
    </row>
    <row r="8" spans="1:25" s="2" customFormat="1" ht="28.5" customHeight="1" x14ac:dyDescent="0.25">
      <c r="A8" s="129" t="s">
        <v>60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63"/>
      <c r="V8" s="67"/>
      <c r="W8" s="67"/>
      <c r="X8" s="67"/>
      <c r="Y8" s="22"/>
    </row>
    <row r="9" spans="1:25" s="2" customFormat="1" ht="28.5" customHeight="1" x14ac:dyDescent="0.25">
      <c r="A9" s="8">
        <v>2</v>
      </c>
      <c r="B9" s="46" t="s">
        <v>108</v>
      </c>
      <c r="C9" s="30" t="s">
        <v>22</v>
      </c>
      <c r="D9" s="46" t="s">
        <v>107</v>
      </c>
      <c r="E9" s="46" t="s">
        <v>23</v>
      </c>
      <c r="F9" s="47">
        <v>38033</v>
      </c>
      <c r="G9" s="47">
        <v>43197</v>
      </c>
      <c r="H9" s="56">
        <f>INT(YEARFRAC(F9,G9))</f>
        <v>14</v>
      </c>
      <c r="I9" s="46" t="s">
        <v>20</v>
      </c>
      <c r="J9" s="46" t="s">
        <v>53</v>
      </c>
      <c r="K9" s="49">
        <v>56.9</v>
      </c>
      <c r="L9" s="46">
        <v>65</v>
      </c>
      <c r="M9" s="43">
        <v>12.5</v>
      </c>
      <c r="N9" s="43">
        <v>15</v>
      </c>
      <c r="O9" s="43">
        <v>17.5</v>
      </c>
      <c r="P9" s="13">
        <v>20</v>
      </c>
      <c r="Q9" s="43">
        <v>17.5</v>
      </c>
      <c r="R9" s="21">
        <v>2</v>
      </c>
      <c r="S9" s="46"/>
      <c r="T9" s="10" t="s">
        <v>23</v>
      </c>
      <c r="U9" s="63"/>
      <c r="V9" s="67"/>
      <c r="W9" s="67"/>
      <c r="X9" s="67"/>
      <c r="Y9" s="22"/>
    </row>
    <row r="10" spans="1:25" s="2" customFormat="1" ht="28.5" customHeight="1" x14ac:dyDescent="0.25">
      <c r="A10" s="8">
        <v>3</v>
      </c>
      <c r="B10" s="46" t="s">
        <v>109</v>
      </c>
      <c r="C10" s="30" t="s">
        <v>22</v>
      </c>
      <c r="D10" s="46" t="s">
        <v>107</v>
      </c>
      <c r="E10" s="46" t="s">
        <v>23</v>
      </c>
      <c r="F10" s="47">
        <v>39114</v>
      </c>
      <c r="G10" s="47">
        <v>43197</v>
      </c>
      <c r="H10" s="56">
        <f>INT(YEARFRAC(F10,G10))</f>
        <v>11</v>
      </c>
      <c r="I10" s="46" t="s">
        <v>20</v>
      </c>
      <c r="J10" s="46" t="s">
        <v>53</v>
      </c>
      <c r="K10" s="49">
        <v>36.4</v>
      </c>
      <c r="L10" s="46">
        <v>65</v>
      </c>
      <c r="M10" s="43">
        <v>5</v>
      </c>
      <c r="N10" s="41">
        <v>7.5</v>
      </c>
      <c r="O10" s="43">
        <v>7.5</v>
      </c>
      <c r="P10" s="46"/>
      <c r="Q10" s="11">
        <v>7.5</v>
      </c>
      <c r="R10" s="21">
        <v>3</v>
      </c>
      <c r="S10" s="46"/>
      <c r="T10" s="10" t="s">
        <v>23</v>
      </c>
      <c r="U10" s="63"/>
      <c r="V10" s="67"/>
      <c r="W10" s="67"/>
      <c r="X10" s="67"/>
      <c r="Y10" s="22"/>
    </row>
    <row r="11" spans="1:25" s="2" customFormat="1" ht="28.5" customHeight="1" x14ac:dyDescent="0.25">
      <c r="A11" s="8">
        <v>4</v>
      </c>
      <c r="B11" s="46" t="s">
        <v>56</v>
      </c>
      <c r="C11" s="30" t="s">
        <v>22</v>
      </c>
      <c r="D11" s="46" t="s">
        <v>15</v>
      </c>
      <c r="E11" s="46" t="s">
        <v>23</v>
      </c>
      <c r="F11" s="55">
        <v>36773</v>
      </c>
      <c r="G11" s="47">
        <v>43197</v>
      </c>
      <c r="H11" s="56">
        <f>INT(YEARFRAC(F11,G11))</f>
        <v>17</v>
      </c>
      <c r="I11" s="46" t="s">
        <v>11</v>
      </c>
      <c r="J11" s="46" t="s">
        <v>53</v>
      </c>
      <c r="K11" s="49">
        <v>59.1</v>
      </c>
      <c r="L11" s="46">
        <v>65</v>
      </c>
      <c r="M11" s="43">
        <v>42.5</v>
      </c>
      <c r="N11" s="50">
        <v>45</v>
      </c>
      <c r="O11" s="43">
        <v>45</v>
      </c>
      <c r="P11" s="46"/>
      <c r="Q11" s="15">
        <v>45</v>
      </c>
      <c r="R11" s="21">
        <v>1</v>
      </c>
      <c r="S11" s="46"/>
      <c r="T11" s="10" t="s">
        <v>23</v>
      </c>
      <c r="U11" s="63"/>
      <c r="V11" s="67"/>
      <c r="W11" s="67"/>
      <c r="X11" s="67"/>
      <c r="Y11" s="22"/>
    </row>
    <row r="12" spans="1:25" s="2" customFormat="1" ht="28.5" customHeight="1" x14ac:dyDescent="0.25">
      <c r="A12" s="129" t="s">
        <v>61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63"/>
      <c r="V12" s="67"/>
      <c r="W12" s="67"/>
      <c r="X12" s="67"/>
      <c r="Y12" s="22"/>
    </row>
    <row r="13" spans="1:25" s="2" customFormat="1" ht="28.5" customHeight="1" x14ac:dyDescent="0.25">
      <c r="A13" s="8">
        <v>5</v>
      </c>
      <c r="B13" s="98" t="s">
        <v>32</v>
      </c>
      <c r="C13" s="30" t="s">
        <v>22</v>
      </c>
      <c r="D13" s="46" t="s">
        <v>15</v>
      </c>
      <c r="E13" s="46" t="s">
        <v>23</v>
      </c>
      <c r="F13" s="47">
        <v>36168</v>
      </c>
      <c r="G13" s="47">
        <v>43197</v>
      </c>
      <c r="H13" s="56">
        <f>INT(YEARFRAC(F13,G13))</f>
        <v>19</v>
      </c>
      <c r="I13" s="46" t="s">
        <v>11</v>
      </c>
      <c r="J13" s="46" t="s">
        <v>19</v>
      </c>
      <c r="K13" s="49">
        <v>63.9</v>
      </c>
      <c r="L13" s="46">
        <v>75</v>
      </c>
      <c r="M13" s="39">
        <v>40</v>
      </c>
      <c r="N13" s="39">
        <v>42.5</v>
      </c>
      <c r="O13" s="41">
        <v>45</v>
      </c>
      <c r="P13" s="38"/>
      <c r="Q13" s="28">
        <v>42.5</v>
      </c>
      <c r="R13" s="21">
        <v>1</v>
      </c>
      <c r="S13" s="46"/>
      <c r="T13" s="10" t="s">
        <v>185</v>
      </c>
      <c r="U13" s="63"/>
      <c r="V13" s="67"/>
      <c r="W13" s="67"/>
      <c r="X13" s="67"/>
      <c r="Y13" s="22"/>
    </row>
    <row r="14" spans="1:25" s="2" customFormat="1" ht="28.5" customHeight="1" x14ac:dyDescent="0.25">
      <c r="A14" s="8">
        <v>9</v>
      </c>
      <c r="B14" s="46" t="s">
        <v>98</v>
      </c>
      <c r="C14" s="30" t="s">
        <v>22</v>
      </c>
      <c r="D14" s="46" t="s">
        <v>15</v>
      </c>
      <c r="E14" s="46" t="s">
        <v>23</v>
      </c>
      <c r="F14" s="47">
        <v>34870</v>
      </c>
      <c r="G14" s="47">
        <v>43197</v>
      </c>
      <c r="H14" s="56">
        <f t="shared" ref="H14" si="0">INT(YEARFRAC(F14,G14))</f>
        <v>22</v>
      </c>
      <c r="I14" s="46" t="s">
        <v>159</v>
      </c>
      <c r="J14" s="46" t="s">
        <v>19</v>
      </c>
      <c r="K14" s="49">
        <v>72</v>
      </c>
      <c r="L14" s="46" t="s">
        <v>178</v>
      </c>
      <c r="M14" s="39">
        <v>70</v>
      </c>
      <c r="N14" s="39">
        <v>75</v>
      </c>
      <c r="O14" s="39">
        <v>82.5</v>
      </c>
      <c r="P14" s="44">
        <v>87.5</v>
      </c>
      <c r="Q14" s="28">
        <v>87.5</v>
      </c>
      <c r="R14" s="97">
        <v>1</v>
      </c>
      <c r="S14" s="30"/>
      <c r="T14" s="46" t="s">
        <v>21</v>
      </c>
    </row>
    <row r="15" spans="1:25" s="2" customFormat="1" ht="28.5" customHeight="1" x14ac:dyDescent="0.25">
      <c r="A15" s="121" t="s">
        <v>62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63"/>
      <c r="V15" s="67"/>
      <c r="W15" s="67"/>
      <c r="X15" s="67"/>
      <c r="Y15" s="22"/>
    </row>
    <row r="16" spans="1:25" s="2" customFormat="1" ht="28.5" customHeight="1" x14ac:dyDescent="0.25">
      <c r="A16" s="8">
        <v>7</v>
      </c>
      <c r="B16" s="46" t="s">
        <v>154</v>
      </c>
      <c r="C16" s="30" t="s">
        <v>22</v>
      </c>
      <c r="D16" s="46" t="s">
        <v>15</v>
      </c>
      <c r="E16" s="46" t="s">
        <v>23</v>
      </c>
      <c r="F16" s="55">
        <v>33836</v>
      </c>
      <c r="G16" s="47">
        <v>43197</v>
      </c>
      <c r="H16" s="56">
        <f t="shared" ref="H16" si="1">INT(YEARFRAC(F16,G16))</f>
        <v>25</v>
      </c>
      <c r="I16" s="46" t="s">
        <v>153</v>
      </c>
      <c r="J16" s="46" t="s">
        <v>16</v>
      </c>
      <c r="K16" s="49">
        <v>59</v>
      </c>
      <c r="L16" s="46">
        <v>75</v>
      </c>
      <c r="M16" s="39">
        <v>45</v>
      </c>
      <c r="N16" s="39">
        <v>55</v>
      </c>
      <c r="O16" s="41">
        <v>65</v>
      </c>
      <c r="P16" s="38"/>
      <c r="Q16" s="11">
        <v>55</v>
      </c>
      <c r="R16" s="30">
        <v>4</v>
      </c>
      <c r="S16" s="46"/>
      <c r="T16" s="10" t="s">
        <v>36</v>
      </c>
      <c r="U16" s="63"/>
      <c r="V16" s="67"/>
      <c r="W16" s="67"/>
      <c r="X16" s="67"/>
      <c r="Y16" s="22"/>
    </row>
    <row r="17" spans="1:26" s="2" customFormat="1" ht="28.5" customHeight="1" x14ac:dyDescent="0.25">
      <c r="A17" s="8">
        <v>8</v>
      </c>
      <c r="B17" s="79" t="s">
        <v>78</v>
      </c>
      <c r="C17" s="30" t="s">
        <v>155</v>
      </c>
      <c r="D17" s="46" t="s">
        <v>15</v>
      </c>
      <c r="E17" s="46" t="s">
        <v>23</v>
      </c>
      <c r="F17" s="55">
        <v>31345</v>
      </c>
      <c r="G17" s="47">
        <v>43197</v>
      </c>
      <c r="H17" s="56">
        <f t="shared" ref="H17" si="2">INT(YEARFRAC(F17,G17))</f>
        <v>32</v>
      </c>
      <c r="I17" s="46" t="s">
        <v>104</v>
      </c>
      <c r="J17" s="46" t="s">
        <v>16</v>
      </c>
      <c r="K17" s="49">
        <v>72.3</v>
      </c>
      <c r="L17" s="46">
        <v>75</v>
      </c>
      <c r="M17" s="39">
        <v>55</v>
      </c>
      <c r="N17" s="39">
        <v>60</v>
      </c>
      <c r="O17" s="41">
        <v>65</v>
      </c>
      <c r="P17" s="38"/>
      <c r="Q17" s="28">
        <v>60</v>
      </c>
      <c r="R17" s="21">
        <v>2</v>
      </c>
      <c r="S17" s="46"/>
      <c r="T17" s="10" t="s">
        <v>184</v>
      </c>
      <c r="U17" s="63"/>
      <c r="V17" s="67"/>
      <c r="W17" s="67"/>
      <c r="X17" s="67"/>
      <c r="Y17" s="22"/>
    </row>
    <row r="18" spans="1:26" ht="28.5" customHeight="1" x14ac:dyDescent="0.25">
      <c r="A18" s="8">
        <v>9</v>
      </c>
      <c r="B18" s="46" t="s">
        <v>38</v>
      </c>
      <c r="C18" s="30" t="s">
        <v>22</v>
      </c>
      <c r="D18" s="46" t="s">
        <v>15</v>
      </c>
      <c r="E18" s="46" t="s">
        <v>23</v>
      </c>
      <c r="F18" s="47">
        <v>33558</v>
      </c>
      <c r="G18" s="47">
        <v>43197</v>
      </c>
      <c r="H18" s="56">
        <f>INT(YEARFRAC(F18,G18))</f>
        <v>26</v>
      </c>
      <c r="I18" s="46" t="s">
        <v>11</v>
      </c>
      <c r="J18" s="46" t="s">
        <v>16</v>
      </c>
      <c r="K18" s="49">
        <v>72.599999999999994</v>
      </c>
      <c r="L18" s="46">
        <v>75</v>
      </c>
      <c r="M18" s="39">
        <v>82.5</v>
      </c>
      <c r="N18" s="39">
        <v>87.5</v>
      </c>
      <c r="O18" s="39">
        <v>92.5</v>
      </c>
      <c r="P18" s="38"/>
      <c r="Q18" s="28">
        <v>92.5</v>
      </c>
      <c r="R18" s="21">
        <v>1</v>
      </c>
      <c r="S18" s="46"/>
      <c r="T18" s="10" t="s">
        <v>21</v>
      </c>
      <c r="U18" s="63"/>
      <c r="V18" s="67"/>
      <c r="W18" s="67"/>
      <c r="X18" s="67"/>
      <c r="Y18" s="22"/>
      <c r="Z18" s="2"/>
    </row>
    <row r="19" spans="1:26" ht="28.5" customHeight="1" x14ac:dyDescent="0.25">
      <c r="A19" s="8">
        <v>10</v>
      </c>
      <c r="B19" s="46" t="s">
        <v>102</v>
      </c>
      <c r="C19" s="30" t="s">
        <v>22</v>
      </c>
      <c r="D19" s="46" t="s">
        <v>15</v>
      </c>
      <c r="E19" s="46" t="s">
        <v>9</v>
      </c>
      <c r="F19" s="47">
        <v>33547</v>
      </c>
      <c r="G19" s="47">
        <v>43197</v>
      </c>
      <c r="H19" s="56">
        <f t="shared" ref="H19" si="3">INT(YEARFRAC(F19,G19))</f>
        <v>26</v>
      </c>
      <c r="I19" s="46" t="s">
        <v>93</v>
      </c>
      <c r="J19" s="46" t="s">
        <v>16</v>
      </c>
      <c r="K19" s="49">
        <v>73</v>
      </c>
      <c r="L19" s="46">
        <v>75</v>
      </c>
      <c r="M19" s="39">
        <v>55</v>
      </c>
      <c r="N19" s="41">
        <v>60</v>
      </c>
      <c r="O19" s="39">
        <v>60</v>
      </c>
      <c r="P19" s="38"/>
      <c r="Q19" s="11">
        <v>60</v>
      </c>
      <c r="R19" s="21">
        <v>3</v>
      </c>
      <c r="S19" s="46"/>
      <c r="T19" s="10" t="s">
        <v>184</v>
      </c>
      <c r="U19" s="63"/>
      <c r="V19" s="67"/>
      <c r="W19" s="67"/>
      <c r="X19" s="67"/>
      <c r="Y19" s="22"/>
      <c r="Z19" s="2"/>
    </row>
    <row r="20" spans="1:26" s="2" customFormat="1" ht="28.5" customHeight="1" x14ac:dyDescent="0.25">
      <c r="A20" s="121" t="s">
        <v>63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63"/>
      <c r="V20" s="67"/>
      <c r="W20" s="67"/>
      <c r="X20" s="67"/>
      <c r="Y20" s="22"/>
    </row>
    <row r="21" spans="1:26" s="2" customFormat="1" ht="28.5" customHeight="1" x14ac:dyDescent="0.25">
      <c r="A21" s="8">
        <v>11</v>
      </c>
      <c r="B21" s="46" t="s">
        <v>43</v>
      </c>
      <c r="C21" s="30" t="s">
        <v>22</v>
      </c>
      <c r="D21" s="46" t="s">
        <v>15</v>
      </c>
      <c r="E21" s="46" t="s">
        <v>23</v>
      </c>
      <c r="F21" s="47">
        <v>30786</v>
      </c>
      <c r="G21" s="47">
        <v>43197</v>
      </c>
      <c r="H21" s="56">
        <f>INT(YEARFRAC(F21,G21))</f>
        <v>33</v>
      </c>
      <c r="I21" s="46" t="s">
        <v>44</v>
      </c>
      <c r="J21" s="46" t="s">
        <v>16</v>
      </c>
      <c r="K21" s="49">
        <v>81.099999999999994</v>
      </c>
      <c r="L21" s="46">
        <v>85</v>
      </c>
      <c r="M21" s="39">
        <v>50</v>
      </c>
      <c r="N21" s="39">
        <v>52.5</v>
      </c>
      <c r="O21" s="39">
        <v>55</v>
      </c>
      <c r="P21" s="38"/>
      <c r="Q21" s="28">
        <v>55</v>
      </c>
      <c r="R21" s="21">
        <v>2</v>
      </c>
      <c r="S21" s="46"/>
      <c r="T21" s="32" t="s">
        <v>183</v>
      </c>
      <c r="U21" s="63"/>
      <c r="V21" s="67"/>
      <c r="W21" s="67"/>
      <c r="X21" s="67"/>
      <c r="Y21" s="22"/>
    </row>
    <row r="22" spans="1:26" s="2" customFormat="1" ht="28.5" customHeight="1" x14ac:dyDescent="0.25">
      <c r="A22" s="8">
        <v>12</v>
      </c>
      <c r="B22" s="72" t="s">
        <v>46</v>
      </c>
      <c r="C22" s="30" t="s">
        <v>22</v>
      </c>
      <c r="D22" s="46" t="s">
        <v>15</v>
      </c>
      <c r="E22" s="46" t="s">
        <v>36</v>
      </c>
      <c r="F22" s="55">
        <v>34703</v>
      </c>
      <c r="G22" s="47">
        <v>43197</v>
      </c>
      <c r="H22" s="56">
        <f>INT(YEARFRAC(F22,G22))</f>
        <v>23</v>
      </c>
      <c r="I22" s="46" t="s">
        <v>47</v>
      </c>
      <c r="J22" s="46" t="s">
        <v>16</v>
      </c>
      <c r="K22" s="49">
        <v>80.3</v>
      </c>
      <c r="L22" s="46">
        <v>85</v>
      </c>
      <c r="M22" s="39">
        <v>77.5</v>
      </c>
      <c r="N22" s="41">
        <v>80</v>
      </c>
      <c r="O22" s="39">
        <v>80</v>
      </c>
      <c r="P22" s="38"/>
      <c r="Q22" s="15">
        <v>80</v>
      </c>
      <c r="R22" s="21">
        <v>1</v>
      </c>
      <c r="S22" s="46"/>
      <c r="T22" s="10" t="s">
        <v>9</v>
      </c>
      <c r="U22" s="63"/>
      <c r="V22" s="67"/>
      <c r="W22" s="67"/>
      <c r="X22" s="67"/>
      <c r="Y22" s="22"/>
    </row>
    <row r="23" spans="1:26" s="2" customFormat="1" ht="28.5" customHeight="1" x14ac:dyDescent="0.25">
      <c r="A23" s="121" t="s">
        <v>133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63"/>
      <c r="V23" s="67"/>
      <c r="W23" s="67"/>
      <c r="X23" s="67"/>
      <c r="Y23" s="22"/>
    </row>
    <row r="24" spans="1:26" s="2" customFormat="1" ht="28.5" customHeight="1" x14ac:dyDescent="0.25">
      <c r="A24" s="8">
        <v>13</v>
      </c>
      <c r="B24" s="46" t="s">
        <v>30</v>
      </c>
      <c r="C24" s="30" t="s">
        <v>22</v>
      </c>
      <c r="D24" s="46" t="s">
        <v>15</v>
      </c>
      <c r="E24" s="46" t="s">
        <v>31</v>
      </c>
      <c r="F24" s="47">
        <v>26320</v>
      </c>
      <c r="G24" s="47">
        <v>43197</v>
      </c>
      <c r="H24" s="56">
        <f>INT(YEARFRAC(F24,G24))</f>
        <v>46</v>
      </c>
      <c r="I24" s="46" t="s">
        <v>24</v>
      </c>
      <c r="J24" s="46" t="s">
        <v>67</v>
      </c>
      <c r="K24" s="49">
        <v>87.8</v>
      </c>
      <c r="L24" s="46">
        <v>85</v>
      </c>
      <c r="M24" s="39">
        <v>20</v>
      </c>
      <c r="N24" s="39">
        <v>25</v>
      </c>
      <c r="O24" s="41">
        <v>30</v>
      </c>
      <c r="P24" s="38"/>
      <c r="Q24" s="28">
        <v>25</v>
      </c>
      <c r="R24" s="21">
        <v>3</v>
      </c>
      <c r="S24" s="46"/>
      <c r="T24" s="10" t="s">
        <v>23</v>
      </c>
      <c r="U24" s="63"/>
      <c r="V24" s="67"/>
      <c r="W24" s="67"/>
      <c r="X24" s="67"/>
      <c r="Y24" s="22"/>
    </row>
    <row r="25" spans="1:26" s="2" customFormat="1" ht="28.5" customHeight="1" x14ac:dyDescent="0.25">
      <c r="A25" s="8">
        <v>14</v>
      </c>
      <c r="B25" s="79" t="s">
        <v>48</v>
      </c>
      <c r="C25" s="30" t="s">
        <v>22</v>
      </c>
      <c r="D25" s="72" t="s">
        <v>49</v>
      </c>
      <c r="E25" s="46" t="s">
        <v>23</v>
      </c>
      <c r="F25" s="55">
        <v>24020</v>
      </c>
      <c r="G25" s="47">
        <v>43197</v>
      </c>
      <c r="H25" s="56">
        <f>INT(YEARFRAC(F25,G25))</f>
        <v>52</v>
      </c>
      <c r="I25" s="46" t="s">
        <v>68</v>
      </c>
      <c r="J25" s="46" t="s">
        <v>67</v>
      </c>
      <c r="K25" s="49">
        <v>83.6</v>
      </c>
      <c r="L25" s="46">
        <v>95</v>
      </c>
      <c r="M25" s="39">
        <v>25</v>
      </c>
      <c r="N25" s="39">
        <v>30</v>
      </c>
      <c r="O25" s="41">
        <v>35</v>
      </c>
      <c r="P25" s="38"/>
      <c r="Q25" s="11">
        <v>30</v>
      </c>
      <c r="R25" s="21">
        <v>2</v>
      </c>
      <c r="S25" s="46"/>
      <c r="T25" s="10" t="s">
        <v>23</v>
      </c>
      <c r="U25" s="63"/>
      <c r="V25" s="67"/>
      <c r="W25" s="67"/>
      <c r="X25" s="67"/>
      <c r="Y25" s="22"/>
    </row>
    <row r="26" spans="1:26" s="2" customFormat="1" ht="28.5" customHeight="1" x14ac:dyDescent="0.25">
      <c r="A26" s="8">
        <v>15</v>
      </c>
      <c r="B26" s="79" t="s">
        <v>39</v>
      </c>
      <c r="C26" s="30" t="s">
        <v>22</v>
      </c>
      <c r="D26" s="46" t="s">
        <v>15</v>
      </c>
      <c r="E26" s="46" t="s">
        <v>23</v>
      </c>
      <c r="F26" s="47">
        <v>26282</v>
      </c>
      <c r="G26" s="47">
        <v>43197</v>
      </c>
      <c r="H26" s="56">
        <f t="shared" ref="H26" si="4">INT(YEARFRAC(F26,G26))</f>
        <v>46</v>
      </c>
      <c r="I26" s="46" t="s">
        <v>40</v>
      </c>
      <c r="J26" s="46" t="s">
        <v>67</v>
      </c>
      <c r="K26" s="49">
        <v>76.8</v>
      </c>
      <c r="L26" s="46" t="s">
        <v>23</v>
      </c>
      <c r="M26" s="39">
        <v>40</v>
      </c>
      <c r="N26" s="39">
        <v>50</v>
      </c>
      <c r="O26" s="45"/>
      <c r="P26" s="38"/>
      <c r="Q26" s="28">
        <v>50</v>
      </c>
      <c r="R26" s="21">
        <v>1</v>
      </c>
      <c r="S26" s="46"/>
      <c r="T26" s="10" t="s">
        <v>185</v>
      </c>
      <c r="U26" s="63"/>
      <c r="V26" s="67"/>
      <c r="W26" s="67"/>
      <c r="X26" s="67"/>
      <c r="Y26" s="22"/>
    </row>
    <row r="27" spans="1:26" s="2" customFormat="1" ht="28.5" customHeight="1" x14ac:dyDescent="0.25">
      <c r="A27" s="111" t="s">
        <v>189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3"/>
      <c r="U27" s="63"/>
      <c r="V27" s="67"/>
      <c r="W27" s="67"/>
      <c r="X27" s="67"/>
      <c r="Y27" s="22"/>
    </row>
    <row r="28" spans="1:26" s="2" customFormat="1" ht="28.5" customHeight="1" x14ac:dyDescent="0.25">
      <c r="A28" s="82" t="s">
        <v>0</v>
      </c>
      <c r="B28" s="84" t="s">
        <v>1</v>
      </c>
      <c r="C28" s="82" t="s">
        <v>66</v>
      </c>
      <c r="D28" s="84" t="s">
        <v>4</v>
      </c>
      <c r="E28" s="84" t="s">
        <v>10</v>
      </c>
      <c r="F28" s="84" t="s">
        <v>2</v>
      </c>
      <c r="G28" s="84" t="s">
        <v>7</v>
      </c>
      <c r="H28" s="84" t="s">
        <v>8</v>
      </c>
      <c r="I28" s="84" t="s">
        <v>65</v>
      </c>
      <c r="J28" s="84" t="s">
        <v>5</v>
      </c>
      <c r="K28" s="84" t="s">
        <v>146</v>
      </c>
      <c r="L28" s="84" t="s">
        <v>3</v>
      </c>
      <c r="M28" s="58" t="s">
        <v>137</v>
      </c>
      <c r="N28" s="58" t="s">
        <v>138</v>
      </c>
      <c r="O28" s="58" t="s">
        <v>139</v>
      </c>
      <c r="P28" s="58" t="s">
        <v>175</v>
      </c>
      <c r="Q28" s="86" t="s">
        <v>140</v>
      </c>
      <c r="R28" s="18" t="s">
        <v>142</v>
      </c>
      <c r="S28" s="18" t="s">
        <v>191</v>
      </c>
      <c r="T28" s="18" t="s">
        <v>143</v>
      </c>
      <c r="U28" s="63"/>
      <c r="V28" s="67"/>
      <c r="W28" s="67"/>
      <c r="X28" s="67"/>
      <c r="Y28" s="22"/>
    </row>
    <row r="29" spans="1:26" s="2" customFormat="1" ht="28.5" customHeight="1" x14ac:dyDescent="0.25">
      <c r="A29" s="125" t="s">
        <v>121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7"/>
      <c r="U29" s="63"/>
      <c r="V29" s="67"/>
      <c r="W29" s="67"/>
      <c r="X29" s="67"/>
      <c r="Y29" s="22"/>
    </row>
    <row r="30" spans="1:26" s="2" customFormat="1" ht="28.5" customHeight="1" x14ac:dyDescent="0.25">
      <c r="A30" s="8">
        <v>1</v>
      </c>
      <c r="B30" s="46" t="s">
        <v>94</v>
      </c>
      <c r="C30" s="30" t="s">
        <v>45</v>
      </c>
      <c r="D30" s="46" t="s">
        <v>95</v>
      </c>
      <c r="E30" s="46" t="s">
        <v>23</v>
      </c>
      <c r="F30" s="47">
        <v>37847</v>
      </c>
      <c r="G30" s="47">
        <v>43197</v>
      </c>
      <c r="H30" s="46">
        <f>INT(YEARFRAC(F30,G30))</f>
        <v>14</v>
      </c>
      <c r="I30" s="46" t="s">
        <v>20</v>
      </c>
      <c r="J30" s="46" t="s">
        <v>96</v>
      </c>
      <c r="K30" s="49">
        <v>53</v>
      </c>
      <c r="L30" s="46">
        <v>55</v>
      </c>
      <c r="M30" s="43">
        <v>10</v>
      </c>
      <c r="N30" s="43">
        <v>12.5</v>
      </c>
      <c r="O30" s="50">
        <v>20</v>
      </c>
      <c r="P30" s="46"/>
      <c r="Q30" s="28">
        <v>12.5</v>
      </c>
      <c r="R30" s="31">
        <v>1</v>
      </c>
      <c r="S30" s="31"/>
      <c r="T30" s="10" t="s">
        <v>185</v>
      </c>
      <c r="U30" s="63"/>
      <c r="V30" s="67"/>
      <c r="W30" s="67"/>
      <c r="X30" s="67"/>
      <c r="Y30" s="22"/>
    </row>
    <row r="31" spans="1:26" s="2" customFormat="1" ht="28.5" customHeight="1" x14ac:dyDescent="0.25">
      <c r="A31" s="122" t="s">
        <v>190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4"/>
      <c r="U31" s="63"/>
      <c r="V31" s="67"/>
      <c r="W31" s="67"/>
      <c r="X31" s="67"/>
      <c r="Y31" s="22"/>
    </row>
    <row r="32" spans="1:26" s="2" customFormat="1" ht="28.5" customHeight="1" x14ac:dyDescent="0.25">
      <c r="A32" s="8">
        <v>2</v>
      </c>
      <c r="B32" s="46" t="s">
        <v>130</v>
      </c>
      <c r="C32" s="30" t="s">
        <v>45</v>
      </c>
      <c r="D32" s="46" t="s">
        <v>15</v>
      </c>
      <c r="E32" s="46" t="s">
        <v>23</v>
      </c>
      <c r="F32" s="47">
        <v>34997</v>
      </c>
      <c r="G32" s="47">
        <v>43197</v>
      </c>
      <c r="H32" s="46">
        <f>INT(YEARFRAC(F32,G32))</f>
        <v>22</v>
      </c>
      <c r="I32" s="46" t="s">
        <v>34</v>
      </c>
      <c r="J32" s="46" t="s">
        <v>131</v>
      </c>
      <c r="K32" s="49">
        <v>47.2</v>
      </c>
      <c r="L32" s="46">
        <v>55</v>
      </c>
      <c r="M32" s="43">
        <v>35</v>
      </c>
      <c r="N32" s="50">
        <v>42.5</v>
      </c>
      <c r="O32" s="43">
        <v>42.5</v>
      </c>
      <c r="P32" s="46"/>
      <c r="Q32" s="11">
        <v>42.5</v>
      </c>
      <c r="R32" s="21">
        <v>1</v>
      </c>
      <c r="S32" s="31"/>
      <c r="T32" s="10" t="s">
        <v>21</v>
      </c>
      <c r="U32" s="63"/>
      <c r="V32" s="67"/>
      <c r="W32" s="67"/>
      <c r="X32" s="67"/>
      <c r="Y32" s="22"/>
    </row>
    <row r="33" spans="1:26" s="2" customFormat="1" ht="28.5" customHeight="1" x14ac:dyDescent="0.25">
      <c r="A33" s="105" t="s">
        <v>60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7"/>
      <c r="U33" s="63"/>
      <c r="V33" s="67"/>
      <c r="W33" s="67"/>
      <c r="X33" s="67"/>
      <c r="Y33" s="22"/>
    </row>
    <row r="34" spans="1:26" s="2" customFormat="1" ht="28.5" customHeight="1" x14ac:dyDescent="0.25">
      <c r="A34" s="8">
        <v>3</v>
      </c>
      <c r="B34" s="46" t="s">
        <v>106</v>
      </c>
      <c r="C34" s="30" t="s">
        <v>22</v>
      </c>
      <c r="D34" s="46" t="s">
        <v>107</v>
      </c>
      <c r="E34" s="46" t="s">
        <v>23</v>
      </c>
      <c r="F34" s="47">
        <v>38657</v>
      </c>
      <c r="G34" s="47">
        <v>43197</v>
      </c>
      <c r="H34" s="56">
        <f>INT(YEARFRAC(F34,G34))</f>
        <v>12</v>
      </c>
      <c r="I34" s="46" t="s">
        <v>20</v>
      </c>
      <c r="J34" s="46" t="s">
        <v>53</v>
      </c>
      <c r="K34" s="49">
        <v>49.9</v>
      </c>
      <c r="L34" s="46">
        <v>55</v>
      </c>
      <c r="M34" s="43">
        <v>10</v>
      </c>
      <c r="N34" s="43">
        <v>12.5</v>
      </c>
      <c r="O34" s="43">
        <v>15</v>
      </c>
      <c r="P34" s="13">
        <v>17.5</v>
      </c>
      <c r="Q34" s="11">
        <v>15</v>
      </c>
      <c r="R34" s="21">
        <v>3</v>
      </c>
      <c r="S34" s="30"/>
      <c r="T34" s="10" t="s">
        <v>23</v>
      </c>
      <c r="U34" s="63"/>
      <c r="V34" s="67"/>
      <c r="W34" s="67"/>
      <c r="X34" s="67"/>
      <c r="Y34" s="22"/>
    </row>
    <row r="35" spans="1:26" s="2" customFormat="1" ht="28.5" customHeight="1" x14ac:dyDescent="0.25">
      <c r="A35" s="8">
        <v>4</v>
      </c>
      <c r="B35" s="46" t="s">
        <v>108</v>
      </c>
      <c r="C35" s="30" t="s">
        <v>22</v>
      </c>
      <c r="D35" s="46" t="s">
        <v>107</v>
      </c>
      <c r="E35" s="46" t="s">
        <v>23</v>
      </c>
      <c r="F35" s="47">
        <v>38033</v>
      </c>
      <c r="G35" s="47">
        <v>43197</v>
      </c>
      <c r="H35" s="56">
        <f>INT(YEARFRAC(F35,G35))</f>
        <v>14</v>
      </c>
      <c r="I35" s="46" t="s">
        <v>20</v>
      </c>
      <c r="J35" s="46" t="s">
        <v>53</v>
      </c>
      <c r="K35" s="49">
        <v>56.9</v>
      </c>
      <c r="L35" s="46">
        <v>55</v>
      </c>
      <c r="M35" s="43">
        <v>27.5</v>
      </c>
      <c r="N35" s="43">
        <v>32.5</v>
      </c>
      <c r="O35" s="43">
        <v>35</v>
      </c>
      <c r="P35" s="13">
        <v>40</v>
      </c>
      <c r="Q35" s="11">
        <v>35</v>
      </c>
      <c r="R35" s="21">
        <v>2</v>
      </c>
      <c r="S35" s="30"/>
      <c r="T35" s="10" t="s">
        <v>23</v>
      </c>
      <c r="U35" s="63"/>
      <c r="V35" s="67"/>
      <c r="W35" s="67"/>
      <c r="X35" s="67"/>
      <c r="Y35" s="22"/>
    </row>
    <row r="36" spans="1:26" s="2" customFormat="1" ht="28.5" customHeight="1" x14ac:dyDescent="0.25">
      <c r="A36" s="8">
        <v>5</v>
      </c>
      <c r="B36" s="46" t="s">
        <v>109</v>
      </c>
      <c r="C36" s="30" t="s">
        <v>22</v>
      </c>
      <c r="D36" s="46" t="s">
        <v>107</v>
      </c>
      <c r="E36" s="46" t="s">
        <v>23</v>
      </c>
      <c r="F36" s="47">
        <v>39114</v>
      </c>
      <c r="G36" s="47">
        <v>43197</v>
      </c>
      <c r="H36" s="56">
        <f>INT(YEARFRAC(F36,G36))</f>
        <v>11</v>
      </c>
      <c r="I36" s="46" t="s">
        <v>20</v>
      </c>
      <c r="J36" s="46" t="s">
        <v>53</v>
      </c>
      <c r="K36" s="49">
        <v>36.4</v>
      </c>
      <c r="L36" s="46">
        <v>55</v>
      </c>
      <c r="M36" s="43">
        <v>7.5</v>
      </c>
      <c r="N36" s="43">
        <v>10</v>
      </c>
      <c r="O36" s="43">
        <v>12.5</v>
      </c>
      <c r="P36" s="46"/>
      <c r="Q36" s="11">
        <v>12.5</v>
      </c>
      <c r="R36" s="10">
        <v>4</v>
      </c>
      <c r="S36" s="30"/>
      <c r="T36" s="10" t="s">
        <v>23</v>
      </c>
      <c r="U36" s="63"/>
      <c r="V36" s="67"/>
      <c r="W36" s="67"/>
      <c r="X36" s="67"/>
      <c r="Y36" s="22"/>
    </row>
    <row r="37" spans="1:26" s="2" customFormat="1" ht="28.5" customHeight="1" x14ac:dyDescent="0.25">
      <c r="A37" s="8">
        <v>6</v>
      </c>
      <c r="B37" s="46" t="s">
        <v>56</v>
      </c>
      <c r="C37" s="30" t="s">
        <v>22</v>
      </c>
      <c r="D37" s="46" t="s">
        <v>15</v>
      </c>
      <c r="E37" s="46" t="s">
        <v>23</v>
      </c>
      <c r="F37" s="55">
        <v>36773</v>
      </c>
      <c r="G37" s="47">
        <v>43197</v>
      </c>
      <c r="H37" s="56">
        <f>INT(YEARFRAC(F37,G37))</f>
        <v>17</v>
      </c>
      <c r="I37" s="46" t="s">
        <v>11</v>
      </c>
      <c r="J37" s="46" t="s">
        <v>53</v>
      </c>
      <c r="K37" s="49">
        <v>59.1</v>
      </c>
      <c r="L37" s="46">
        <v>65</v>
      </c>
      <c r="M37" s="43">
        <v>40</v>
      </c>
      <c r="N37" s="39">
        <v>45</v>
      </c>
      <c r="O37" s="39">
        <v>50</v>
      </c>
      <c r="P37" s="38"/>
      <c r="Q37" s="28">
        <v>50</v>
      </c>
      <c r="R37" s="21">
        <v>1</v>
      </c>
      <c r="S37" s="30"/>
      <c r="T37" s="10" t="s">
        <v>23</v>
      </c>
      <c r="U37" s="63"/>
      <c r="V37" s="67"/>
      <c r="W37" s="67"/>
      <c r="X37" s="67"/>
      <c r="Y37" s="22"/>
    </row>
    <row r="38" spans="1:26" s="2" customFormat="1" ht="28.5" customHeight="1" x14ac:dyDescent="0.25">
      <c r="A38" s="105" t="s">
        <v>53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7"/>
      <c r="U38" s="63"/>
      <c r="V38" s="67"/>
      <c r="W38" s="67"/>
      <c r="X38" s="67"/>
      <c r="Y38" s="22"/>
    </row>
    <row r="39" spans="1:26" s="2" customFormat="1" ht="28.5" customHeight="1" x14ac:dyDescent="0.25">
      <c r="A39" s="8">
        <v>7</v>
      </c>
      <c r="B39" s="72" t="s">
        <v>86</v>
      </c>
      <c r="C39" s="30" t="s">
        <v>22</v>
      </c>
      <c r="D39" s="46" t="s">
        <v>51</v>
      </c>
      <c r="E39" s="46"/>
      <c r="F39" s="55">
        <v>36673</v>
      </c>
      <c r="G39" s="47">
        <v>43197</v>
      </c>
      <c r="H39" s="56">
        <f>INT(YEARFRAC(F39,G39))</f>
        <v>17</v>
      </c>
      <c r="I39" s="46" t="s">
        <v>52</v>
      </c>
      <c r="J39" s="46" t="s">
        <v>53</v>
      </c>
      <c r="K39" s="49">
        <v>72</v>
      </c>
      <c r="L39" s="46">
        <v>75</v>
      </c>
      <c r="M39" s="39">
        <v>80</v>
      </c>
      <c r="N39" s="39">
        <v>95</v>
      </c>
      <c r="O39" s="87"/>
      <c r="P39" s="38"/>
      <c r="Q39" s="11">
        <v>95</v>
      </c>
      <c r="R39" s="21">
        <v>1</v>
      </c>
      <c r="S39" s="30"/>
      <c r="T39" s="10" t="s">
        <v>9</v>
      </c>
      <c r="U39" s="63"/>
      <c r="V39" s="67"/>
      <c r="W39" s="67"/>
      <c r="X39" s="67"/>
      <c r="Y39" s="22"/>
    </row>
    <row r="40" spans="1:26" s="2" customFormat="1" ht="28.5" customHeight="1" x14ac:dyDescent="0.25">
      <c r="A40" s="108" t="s">
        <v>61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10"/>
      <c r="U40" s="63"/>
      <c r="V40" s="67"/>
      <c r="W40" s="67"/>
      <c r="X40" s="67"/>
      <c r="Y40" s="22"/>
    </row>
    <row r="41" spans="1:26" s="2" customFormat="1" ht="28.5" customHeight="1" x14ac:dyDescent="0.25">
      <c r="A41" s="8">
        <v>8</v>
      </c>
      <c r="B41" s="79" t="s">
        <v>32</v>
      </c>
      <c r="C41" s="30" t="s">
        <v>22</v>
      </c>
      <c r="D41" s="46" t="s">
        <v>15</v>
      </c>
      <c r="E41" s="46" t="s">
        <v>23</v>
      </c>
      <c r="F41" s="47">
        <v>36168</v>
      </c>
      <c r="G41" s="47">
        <v>43197</v>
      </c>
      <c r="H41" s="56">
        <f>INT(YEARFRAC(F41,G41))</f>
        <v>19</v>
      </c>
      <c r="I41" s="46" t="s">
        <v>11</v>
      </c>
      <c r="J41" s="46" t="s">
        <v>19</v>
      </c>
      <c r="K41" s="49">
        <v>63.9</v>
      </c>
      <c r="L41" s="46">
        <v>75</v>
      </c>
      <c r="M41" s="43">
        <v>50</v>
      </c>
      <c r="N41" s="39">
        <v>55</v>
      </c>
      <c r="O41" s="39">
        <v>57.5</v>
      </c>
      <c r="P41" s="38"/>
      <c r="Q41" s="28">
        <v>57.5</v>
      </c>
      <c r="R41" s="21">
        <v>3</v>
      </c>
      <c r="S41" s="30"/>
      <c r="T41" s="10" t="s">
        <v>183</v>
      </c>
      <c r="U41" s="63"/>
      <c r="V41" s="67"/>
      <c r="W41" s="67"/>
      <c r="X41" s="67"/>
      <c r="Y41" s="22"/>
    </row>
    <row r="42" spans="1:26" ht="28.5" customHeight="1" x14ac:dyDescent="0.25">
      <c r="A42" s="8">
        <v>9</v>
      </c>
      <c r="B42" s="46" t="s">
        <v>92</v>
      </c>
      <c r="C42" s="30" t="s">
        <v>22</v>
      </c>
      <c r="D42" s="46" t="s">
        <v>15</v>
      </c>
      <c r="E42" s="46" t="s">
        <v>23</v>
      </c>
      <c r="F42" s="55">
        <v>35857</v>
      </c>
      <c r="G42" s="47">
        <v>43197</v>
      </c>
      <c r="H42" s="56">
        <f t="shared" ref="H42:H43" si="5">INT(YEARFRAC(F42,G42))</f>
        <v>20</v>
      </c>
      <c r="I42" s="46" t="s">
        <v>93</v>
      </c>
      <c r="J42" s="46" t="s">
        <v>19</v>
      </c>
      <c r="K42" s="49">
        <v>56.2</v>
      </c>
      <c r="L42" s="46">
        <v>75</v>
      </c>
      <c r="M42" s="39">
        <v>70</v>
      </c>
      <c r="N42" s="39">
        <v>75</v>
      </c>
      <c r="O42" s="41">
        <v>77.5</v>
      </c>
      <c r="P42" s="38"/>
      <c r="Q42" s="11">
        <v>75</v>
      </c>
      <c r="R42" s="21">
        <v>2</v>
      </c>
      <c r="S42" s="30"/>
      <c r="T42" s="10" t="s">
        <v>184</v>
      </c>
      <c r="U42" s="63"/>
      <c r="V42" s="67"/>
      <c r="W42" s="67"/>
      <c r="X42" s="67"/>
      <c r="Y42" s="22"/>
      <c r="Z42" s="2"/>
    </row>
    <row r="43" spans="1:26" ht="28.5" customHeight="1" x14ac:dyDescent="0.25">
      <c r="A43" s="8">
        <v>10</v>
      </c>
      <c r="B43" s="46" t="s">
        <v>127</v>
      </c>
      <c r="C43" s="30" t="s">
        <v>22</v>
      </c>
      <c r="D43" s="46" t="s">
        <v>51</v>
      </c>
      <c r="E43" s="46" t="s">
        <v>23</v>
      </c>
      <c r="F43" s="47">
        <v>35390</v>
      </c>
      <c r="G43" s="47">
        <v>43197</v>
      </c>
      <c r="H43" s="56">
        <f t="shared" si="5"/>
        <v>21</v>
      </c>
      <c r="I43" s="46" t="s">
        <v>52</v>
      </c>
      <c r="J43" s="46" t="s">
        <v>19</v>
      </c>
      <c r="K43" s="49">
        <v>69.599999999999994</v>
      </c>
      <c r="L43" s="46">
        <v>75</v>
      </c>
      <c r="M43" s="39">
        <v>65</v>
      </c>
      <c r="N43" s="39">
        <v>80</v>
      </c>
      <c r="O43" s="39">
        <v>82.5</v>
      </c>
      <c r="P43" s="38"/>
      <c r="Q43" s="11">
        <v>82.5</v>
      </c>
      <c r="R43" s="21">
        <v>1</v>
      </c>
      <c r="S43" s="30"/>
      <c r="T43" s="10" t="s">
        <v>36</v>
      </c>
      <c r="U43" s="63"/>
      <c r="V43" s="67"/>
      <c r="W43" s="67"/>
      <c r="X43" s="67"/>
      <c r="Y43" s="22"/>
      <c r="Z43" s="2"/>
    </row>
    <row r="44" spans="1:26" s="2" customFormat="1" ht="28.5" customHeight="1" x14ac:dyDescent="0.25">
      <c r="A44" s="108" t="s">
        <v>62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10"/>
      <c r="U44" s="63"/>
      <c r="V44" s="67"/>
      <c r="W44" s="67"/>
      <c r="X44" s="67"/>
      <c r="Y44" s="22"/>
    </row>
    <row r="45" spans="1:26" s="2" customFormat="1" ht="28.5" customHeight="1" x14ac:dyDescent="0.25">
      <c r="A45" s="8">
        <v>11</v>
      </c>
      <c r="B45" s="79" t="s">
        <v>98</v>
      </c>
      <c r="C45" s="30" t="s">
        <v>22</v>
      </c>
      <c r="D45" s="46" t="s">
        <v>15</v>
      </c>
      <c r="E45" s="46" t="s">
        <v>23</v>
      </c>
      <c r="F45" s="47">
        <v>34870</v>
      </c>
      <c r="G45" s="47">
        <v>43197</v>
      </c>
      <c r="H45" s="56">
        <f>INT(YEARFRAC(F45,G45))</f>
        <v>22</v>
      </c>
      <c r="I45" s="46" t="s">
        <v>159</v>
      </c>
      <c r="J45" s="46" t="s">
        <v>16</v>
      </c>
      <c r="K45" s="49">
        <v>72</v>
      </c>
      <c r="L45" s="46">
        <v>75</v>
      </c>
      <c r="M45" s="43">
        <v>100</v>
      </c>
      <c r="N45" s="39">
        <v>107.5</v>
      </c>
      <c r="O45" s="41">
        <v>115</v>
      </c>
      <c r="P45" s="38"/>
      <c r="Q45" s="66">
        <v>107.5</v>
      </c>
      <c r="R45" s="21">
        <v>2</v>
      </c>
      <c r="S45" s="21"/>
      <c r="T45" s="10" t="s">
        <v>9</v>
      </c>
      <c r="U45" s="63"/>
      <c r="V45" s="67"/>
      <c r="W45" s="67"/>
      <c r="X45" s="67"/>
      <c r="Y45" s="22"/>
    </row>
    <row r="46" spans="1:26" s="2" customFormat="1" ht="28.5" customHeight="1" x14ac:dyDescent="0.25">
      <c r="A46" s="8">
        <v>12</v>
      </c>
      <c r="B46" s="46" t="s">
        <v>197</v>
      </c>
      <c r="C46" s="30" t="s">
        <v>22</v>
      </c>
      <c r="D46" s="46" t="s">
        <v>15</v>
      </c>
      <c r="E46" s="46" t="s">
        <v>23</v>
      </c>
      <c r="F46" s="47">
        <v>32241</v>
      </c>
      <c r="G46" s="47">
        <v>43197</v>
      </c>
      <c r="H46" s="56">
        <f>INT(YEARFRAC(F46,G46))</f>
        <v>29</v>
      </c>
      <c r="I46" s="46" t="s">
        <v>33</v>
      </c>
      <c r="J46" s="46" t="s">
        <v>169</v>
      </c>
      <c r="K46" s="49">
        <v>75</v>
      </c>
      <c r="L46" s="46">
        <v>75</v>
      </c>
      <c r="M46" s="39">
        <v>80</v>
      </c>
      <c r="N46" s="39">
        <v>95</v>
      </c>
      <c r="O46" s="41">
        <v>100</v>
      </c>
      <c r="P46" s="38"/>
      <c r="Q46" s="28">
        <v>95</v>
      </c>
      <c r="R46" s="31">
        <v>3</v>
      </c>
      <c r="S46" s="21"/>
      <c r="T46" s="10" t="s">
        <v>9</v>
      </c>
      <c r="U46" s="63"/>
      <c r="V46" s="67"/>
      <c r="W46" s="67"/>
      <c r="X46" s="67"/>
      <c r="Y46" s="22"/>
    </row>
    <row r="47" spans="1:26" s="2" customFormat="1" ht="28.5" customHeight="1" x14ac:dyDescent="0.25">
      <c r="A47" s="8">
        <v>13</v>
      </c>
      <c r="B47" s="46" t="s">
        <v>154</v>
      </c>
      <c r="C47" s="30" t="s">
        <v>22</v>
      </c>
      <c r="D47" s="46" t="s">
        <v>15</v>
      </c>
      <c r="E47" s="46" t="s">
        <v>23</v>
      </c>
      <c r="F47" s="55">
        <v>33836</v>
      </c>
      <c r="G47" s="47">
        <v>43197</v>
      </c>
      <c r="H47" s="56">
        <f t="shared" ref="H47:H49" si="6">INT(YEARFRAC(F47,G47))</f>
        <v>25</v>
      </c>
      <c r="I47" s="46" t="s">
        <v>153</v>
      </c>
      <c r="J47" s="46" t="s">
        <v>16</v>
      </c>
      <c r="K47" s="49">
        <v>59</v>
      </c>
      <c r="L47" s="46">
        <v>75</v>
      </c>
      <c r="M47" s="39">
        <v>60</v>
      </c>
      <c r="N47" s="39">
        <v>70</v>
      </c>
      <c r="O47" s="39">
        <v>77.5</v>
      </c>
      <c r="P47" s="38"/>
      <c r="Q47" s="11">
        <v>77.5</v>
      </c>
      <c r="R47" s="31">
        <v>4</v>
      </c>
      <c r="S47" s="21"/>
      <c r="T47" s="10" t="s">
        <v>184</v>
      </c>
      <c r="U47" s="63"/>
      <c r="V47" s="67"/>
      <c r="W47" s="67"/>
      <c r="X47" s="67"/>
      <c r="Y47" s="22"/>
    </row>
    <row r="48" spans="1:26" s="2" customFormat="1" ht="28.5" customHeight="1" x14ac:dyDescent="0.25">
      <c r="A48" s="8">
        <v>14</v>
      </c>
      <c r="B48" s="46" t="s">
        <v>110</v>
      </c>
      <c r="C48" s="30" t="s">
        <v>22</v>
      </c>
      <c r="D48" s="46" t="s">
        <v>15</v>
      </c>
      <c r="E48" s="46" t="s">
        <v>23</v>
      </c>
      <c r="F48" s="55">
        <v>36465</v>
      </c>
      <c r="G48" s="47"/>
      <c r="H48" s="56">
        <v>18</v>
      </c>
      <c r="I48" s="46" t="s">
        <v>198</v>
      </c>
      <c r="J48" s="46" t="s">
        <v>16</v>
      </c>
      <c r="K48" s="49" t="s">
        <v>199</v>
      </c>
      <c r="L48" s="46">
        <v>75</v>
      </c>
      <c r="M48" s="39">
        <v>55</v>
      </c>
      <c r="N48" s="39">
        <v>70</v>
      </c>
      <c r="O48" s="41">
        <v>75</v>
      </c>
      <c r="P48" s="38"/>
      <c r="Q48" s="11">
        <v>70</v>
      </c>
      <c r="R48" s="31"/>
      <c r="S48" s="21"/>
      <c r="T48" s="10"/>
      <c r="U48" s="63"/>
      <c r="V48" s="67"/>
      <c r="W48" s="67"/>
      <c r="X48" s="67"/>
      <c r="Y48" s="22"/>
    </row>
    <row r="49" spans="1:25" s="2" customFormat="1" ht="28.5" customHeight="1" x14ac:dyDescent="0.25">
      <c r="A49" s="8">
        <v>15</v>
      </c>
      <c r="B49" s="79" t="s">
        <v>78</v>
      </c>
      <c r="C49" s="30" t="s">
        <v>22</v>
      </c>
      <c r="D49" s="46" t="s">
        <v>15</v>
      </c>
      <c r="E49" s="46" t="s">
        <v>23</v>
      </c>
      <c r="F49" s="55">
        <v>31345</v>
      </c>
      <c r="G49" s="47">
        <v>43197</v>
      </c>
      <c r="H49" s="56">
        <f t="shared" si="6"/>
        <v>32</v>
      </c>
      <c r="I49" s="46" t="s">
        <v>104</v>
      </c>
      <c r="J49" s="46" t="s">
        <v>16</v>
      </c>
      <c r="K49" s="49">
        <v>72.3</v>
      </c>
      <c r="L49" s="46">
        <v>75</v>
      </c>
      <c r="M49" s="39">
        <v>100</v>
      </c>
      <c r="N49" s="39">
        <v>110</v>
      </c>
      <c r="O49" s="39">
        <v>115</v>
      </c>
      <c r="P49" s="38"/>
      <c r="Q49" s="28">
        <v>115</v>
      </c>
      <c r="R49" s="21">
        <v>1</v>
      </c>
      <c r="S49" s="21"/>
      <c r="T49" s="10" t="s">
        <v>21</v>
      </c>
      <c r="U49" s="63"/>
      <c r="V49" s="67"/>
      <c r="W49" s="67"/>
      <c r="X49" s="67"/>
      <c r="Y49" s="22"/>
    </row>
    <row r="50" spans="1:25" s="2" customFormat="1" ht="28.5" customHeight="1" x14ac:dyDescent="0.25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10"/>
      <c r="U50" s="63"/>
      <c r="V50" s="67"/>
      <c r="W50" s="67"/>
      <c r="X50" s="67"/>
      <c r="Y50" s="22"/>
    </row>
    <row r="51" spans="1:25" s="2" customFormat="1" ht="28.5" customHeight="1" x14ac:dyDescent="0.25">
      <c r="A51" s="8">
        <v>16</v>
      </c>
      <c r="B51" s="46" t="s">
        <v>43</v>
      </c>
      <c r="C51" s="30" t="s">
        <v>22</v>
      </c>
      <c r="D51" s="46" t="s">
        <v>15</v>
      </c>
      <c r="E51" s="46" t="s">
        <v>23</v>
      </c>
      <c r="F51" s="47">
        <v>30786</v>
      </c>
      <c r="G51" s="47">
        <v>43197</v>
      </c>
      <c r="H51" s="56">
        <f t="shared" ref="H51:H57" si="7">INT(YEARFRAC(F51,G51))</f>
        <v>33</v>
      </c>
      <c r="I51" s="46" t="s">
        <v>44</v>
      </c>
      <c r="J51" s="46" t="s">
        <v>16</v>
      </c>
      <c r="K51" s="49">
        <v>81.099999999999994</v>
      </c>
      <c r="L51" s="46">
        <v>85</v>
      </c>
      <c r="M51" s="39">
        <v>85</v>
      </c>
      <c r="N51" s="87"/>
      <c r="O51" s="87"/>
      <c r="P51" s="60"/>
      <c r="Q51" s="28">
        <v>85</v>
      </c>
      <c r="R51" s="21"/>
      <c r="S51" s="21"/>
      <c r="T51" s="10" t="s">
        <v>184</v>
      </c>
      <c r="U51" s="63"/>
      <c r="V51" s="67"/>
      <c r="W51" s="67"/>
      <c r="X51" s="67"/>
      <c r="Y51" s="22"/>
    </row>
    <row r="52" spans="1:25" s="2" customFormat="1" ht="28.5" customHeight="1" x14ac:dyDescent="0.25">
      <c r="A52" s="8">
        <v>17</v>
      </c>
      <c r="B52" s="88" t="s">
        <v>46</v>
      </c>
      <c r="C52" s="30" t="s">
        <v>22</v>
      </c>
      <c r="D52" s="46" t="s">
        <v>15</v>
      </c>
      <c r="E52" s="46" t="s">
        <v>36</v>
      </c>
      <c r="F52" s="55">
        <v>34703</v>
      </c>
      <c r="G52" s="47">
        <v>43197</v>
      </c>
      <c r="H52" s="56">
        <f>INT(YEARFRAC(F52,G52))</f>
        <v>23</v>
      </c>
      <c r="I52" s="46" t="s">
        <v>47</v>
      </c>
      <c r="J52" s="46" t="s">
        <v>16</v>
      </c>
      <c r="K52" s="49">
        <v>80.3</v>
      </c>
      <c r="L52" s="46">
        <v>85</v>
      </c>
      <c r="M52" s="39">
        <v>90</v>
      </c>
      <c r="N52" s="41">
        <v>100</v>
      </c>
      <c r="O52" s="41">
        <v>105</v>
      </c>
      <c r="P52" s="38"/>
      <c r="Q52" s="28">
        <v>90</v>
      </c>
      <c r="R52" s="21">
        <v>2</v>
      </c>
      <c r="S52" s="21"/>
      <c r="T52" s="10" t="s">
        <v>36</v>
      </c>
      <c r="U52" s="63"/>
      <c r="V52" s="67"/>
      <c r="W52" s="67"/>
      <c r="X52" s="67"/>
      <c r="Y52" s="22"/>
    </row>
    <row r="53" spans="1:25" s="2" customFormat="1" ht="28.5" customHeight="1" x14ac:dyDescent="0.25">
      <c r="A53" s="8">
        <v>18</v>
      </c>
      <c r="B53" s="79" t="s">
        <v>152</v>
      </c>
      <c r="C53" s="30" t="s">
        <v>22</v>
      </c>
      <c r="D53" s="46" t="s">
        <v>15</v>
      </c>
      <c r="E53" s="46"/>
      <c r="F53" s="47">
        <v>34931</v>
      </c>
      <c r="G53" s="47">
        <v>43197</v>
      </c>
      <c r="H53" s="56">
        <f t="shared" ref="H53" si="8">INT(YEARFRAC(F53,G53))</f>
        <v>22</v>
      </c>
      <c r="I53" s="46" t="s">
        <v>153</v>
      </c>
      <c r="J53" s="46" t="s">
        <v>16</v>
      </c>
      <c r="K53" s="49">
        <v>81.8</v>
      </c>
      <c r="L53" s="46">
        <v>85</v>
      </c>
      <c r="M53" s="39">
        <v>65</v>
      </c>
      <c r="N53" s="39">
        <v>80</v>
      </c>
      <c r="O53" s="39">
        <v>90</v>
      </c>
      <c r="P53" s="38"/>
      <c r="Q53" s="28">
        <v>90</v>
      </c>
      <c r="R53" s="21">
        <v>3</v>
      </c>
      <c r="S53" s="21"/>
      <c r="T53" s="10" t="s">
        <v>36</v>
      </c>
      <c r="U53" s="63"/>
      <c r="V53" s="67"/>
      <c r="W53" s="67"/>
      <c r="X53" s="67"/>
      <c r="Y53" s="22"/>
    </row>
    <row r="54" spans="1:25" s="2" customFormat="1" ht="28.5" customHeight="1" x14ac:dyDescent="0.25">
      <c r="A54" s="8">
        <v>19</v>
      </c>
      <c r="B54" s="79" t="s">
        <v>200</v>
      </c>
      <c r="C54" s="30" t="s">
        <v>22</v>
      </c>
      <c r="D54" s="46" t="s">
        <v>15</v>
      </c>
      <c r="E54" s="46"/>
      <c r="F54" s="47">
        <v>31699</v>
      </c>
      <c r="G54" s="47">
        <v>43197</v>
      </c>
      <c r="H54" s="56">
        <f>INT(YEARFRAC(F54,G54))</f>
        <v>31</v>
      </c>
      <c r="I54" s="46" t="s">
        <v>201</v>
      </c>
      <c r="J54" s="46" t="s">
        <v>16</v>
      </c>
      <c r="K54" s="49">
        <v>78.8</v>
      </c>
      <c r="L54" s="46">
        <v>85</v>
      </c>
      <c r="M54" s="39">
        <v>105</v>
      </c>
      <c r="N54" s="39">
        <v>115</v>
      </c>
      <c r="O54" s="41">
        <v>117.5</v>
      </c>
      <c r="P54" s="38"/>
      <c r="Q54" s="28">
        <v>115</v>
      </c>
      <c r="R54" s="21">
        <v>1</v>
      </c>
      <c r="S54" s="21"/>
      <c r="T54" s="10" t="s">
        <v>9</v>
      </c>
      <c r="U54" s="63"/>
      <c r="V54" s="67"/>
      <c r="W54" s="67"/>
      <c r="X54" s="67"/>
      <c r="Y54" s="22"/>
    </row>
    <row r="55" spans="1:25" s="2" customFormat="1" ht="28.5" customHeight="1" x14ac:dyDescent="0.25">
      <c r="A55" s="108" t="s">
        <v>133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10"/>
      <c r="U55" s="63"/>
      <c r="V55" s="67"/>
      <c r="W55" s="67"/>
      <c r="X55" s="67"/>
      <c r="Y55" s="22"/>
    </row>
    <row r="56" spans="1:25" s="2" customFormat="1" ht="28.5" customHeight="1" x14ac:dyDescent="0.25">
      <c r="A56" s="8">
        <v>20</v>
      </c>
      <c r="B56" s="46" t="s">
        <v>30</v>
      </c>
      <c r="C56" s="30" t="s">
        <v>22</v>
      </c>
      <c r="D56" s="46" t="s">
        <v>15</v>
      </c>
      <c r="E56" s="46" t="s">
        <v>31</v>
      </c>
      <c r="F56" s="47">
        <v>26320</v>
      </c>
      <c r="G56" s="47">
        <v>43197</v>
      </c>
      <c r="H56" s="56">
        <f t="shared" si="7"/>
        <v>46</v>
      </c>
      <c r="I56" s="46" t="s">
        <v>24</v>
      </c>
      <c r="J56" s="46" t="s">
        <v>67</v>
      </c>
      <c r="K56" s="49">
        <v>87.8</v>
      </c>
      <c r="L56" s="46" t="s">
        <v>23</v>
      </c>
      <c r="M56" s="43">
        <v>50</v>
      </c>
      <c r="N56" s="39">
        <v>55</v>
      </c>
      <c r="O56" s="45"/>
      <c r="P56" s="38"/>
      <c r="Q56" s="28">
        <v>55</v>
      </c>
      <c r="R56" s="10">
        <v>4</v>
      </c>
      <c r="S56" s="30"/>
      <c r="T56" s="10" t="s">
        <v>23</v>
      </c>
      <c r="U56" s="63"/>
      <c r="V56" s="67"/>
      <c r="W56" s="67"/>
      <c r="X56" s="67"/>
      <c r="Y56" s="22"/>
    </row>
    <row r="57" spans="1:25" s="2" customFormat="1" ht="28.5" customHeight="1" x14ac:dyDescent="0.25">
      <c r="A57" s="8">
        <v>21</v>
      </c>
      <c r="B57" s="79" t="s">
        <v>101</v>
      </c>
      <c r="C57" s="30" t="s">
        <v>22</v>
      </c>
      <c r="D57" s="46" t="s">
        <v>15</v>
      </c>
      <c r="E57" s="46" t="s">
        <v>23</v>
      </c>
      <c r="F57" s="47">
        <v>27779</v>
      </c>
      <c r="G57" s="47">
        <v>43197</v>
      </c>
      <c r="H57" s="56">
        <f t="shared" si="7"/>
        <v>42</v>
      </c>
      <c r="I57" s="46" t="s">
        <v>100</v>
      </c>
      <c r="J57" s="46" t="s">
        <v>67</v>
      </c>
      <c r="K57" s="49">
        <v>77.8</v>
      </c>
      <c r="L57" s="46" t="s">
        <v>23</v>
      </c>
      <c r="M57" s="43">
        <v>60</v>
      </c>
      <c r="N57" s="45"/>
      <c r="O57" s="45"/>
      <c r="P57" s="38"/>
      <c r="Q57" s="28">
        <v>60</v>
      </c>
      <c r="R57" s="21">
        <v>2</v>
      </c>
      <c r="S57" s="30"/>
      <c r="T57" s="10" t="s">
        <v>183</v>
      </c>
      <c r="U57" s="63"/>
      <c r="V57" s="67"/>
      <c r="W57" s="67"/>
      <c r="X57" s="67"/>
      <c r="Y57" s="22"/>
    </row>
    <row r="58" spans="1:25" s="2" customFormat="1" ht="28.5" customHeight="1" x14ac:dyDescent="0.25">
      <c r="A58" s="8">
        <v>22</v>
      </c>
      <c r="B58" s="46" t="s">
        <v>39</v>
      </c>
      <c r="C58" s="30" t="s">
        <v>22</v>
      </c>
      <c r="D58" s="46" t="s">
        <v>15</v>
      </c>
      <c r="E58" s="46" t="s">
        <v>23</v>
      </c>
      <c r="F58" s="47">
        <v>26282</v>
      </c>
      <c r="G58" s="47">
        <v>43197</v>
      </c>
      <c r="H58" s="56">
        <f t="shared" ref="H58" si="9">INT(YEARFRAC(F58,G58))</f>
        <v>46</v>
      </c>
      <c r="I58" s="46" t="s">
        <v>40</v>
      </c>
      <c r="J58" s="46" t="s">
        <v>67</v>
      </c>
      <c r="K58" s="49">
        <v>76.8</v>
      </c>
      <c r="L58" s="46" t="s">
        <v>23</v>
      </c>
      <c r="M58" s="39">
        <v>60</v>
      </c>
      <c r="N58" s="51">
        <v>67.5</v>
      </c>
      <c r="O58" s="87"/>
      <c r="P58" s="60"/>
      <c r="Q58" s="11">
        <v>60</v>
      </c>
      <c r="R58" s="21">
        <v>1</v>
      </c>
      <c r="S58" s="30"/>
      <c r="T58" s="10" t="s">
        <v>23</v>
      </c>
      <c r="U58" s="63"/>
      <c r="V58" s="67"/>
      <c r="W58" s="67"/>
      <c r="X58" s="67"/>
      <c r="Y58" s="22"/>
    </row>
    <row r="59" spans="1:25" s="2" customFormat="1" ht="28.5" customHeight="1" x14ac:dyDescent="0.25">
      <c r="A59" s="8">
        <v>23</v>
      </c>
      <c r="B59" s="79" t="s">
        <v>48</v>
      </c>
      <c r="C59" s="30" t="s">
        <v>22</v>
      </c>
      <c r="D59" s="72" t="s">
        <v>49</v>
      </c>
      <c r="E59" s="46" t="s">
        <v>23</v>
      </c>
      <c r="F59" s="55">
        <v>24020</v>
      </c>
      <c r="G59" s="47">
        <v>43197</v>
      </c>
      <c r="H59" s="56">
        <f>INT(YEARFRAC(F59,G59))</f>
        <v>52</v>
      </c>
      <c r="I59" s="46" t="s">
        <v>68</v>
      </c>
      <c r="J59" s="46" t="s">
        <v>67</v>
      </c>
      <c r="K59" s="49">
        <v>83.6</v>
      </c>
      <c r="L59" s="46" t="s">
        <v>23</v>
      </c>
      <c r="M59" s="39">
        <v>30</v>
      </c>
      <c r="N59" s="39">
        <v>40</v>
      </c>
      <c r="O59" s="39">
        <v>60</v>
      </c>
      <c r="P59" s="38"/>
      <c r="Q59" s="11">
        <v>60</v>
      </c>
      <c r="R59" s="21">
        <v>3</v>
      </c>
      <c r="S59" s="30"/>
      <c r="T59" s="10" t="s">
        <v>23</v>
      </c>
      <c r="U59" s="63"/>
      <c r="V59" s="67"/>
      <c r="W59" s="67"/>
      <c r="X59" s="67"/>
      <c r="Y59" s="22"/>
    </row>
    <row r="60" spans="1:25" s="2" customFormat="1" ht="28.5" customHeight="1" x14ac:dyDescent="0.25">
      <c r="A60" s="67"/>
      <c r="B60" s="22"/>
      <c r="Q60" s="4"/>
      <c r="T60" s="3"/>
    </row>
    <row r="61" spans="1:25" s="2" customFormat="1" ht="28.5" customHeight="1" x14ac:dyDescent="0.25">
      <c r="A61" s="67"/>
      <c r="B61" s="22"/>
      <c r="Q61" s="4"/>
      <c r="T61" s="3"/>
    </row>
    <row r="62" spans="1:25" s="2" customFormat="1" ht="28.5" customHeight="1" x14ac:dyDescent="0.25">
      <c r="A62" s="67"/>
      <c r="B62" s="22"/>
      <c r="Q62" s="4"/>
      <c r="T62" s="3"/>
    </row>
    <row r="63" spans="1:25" s="2" customFormat="1" ht="28.5" customHeight="1" x14ac:dyDescent="0.25">
      <c r="A63" s="67"/>
      <c r="B63" s="22"/>
      <c r="Q63" s="4"/>
      <c r="T63" s="3"/>
    </row>
    <row r="64" spans="1:25" s="2" customFormat="1" ht="28.5" customHeight="1" x14ac:dyDescent="0.25">
      <c r="A64" s="67"/>
      <c r="B64" s="22"/>
      <c r="Q64" s="4"/>
      <c r="T64" s="3"/>
    </row>
    <row r="65" spans="1:25" s="2" customFormat="1" ht="28.5" customHeight="1" x14ac:dyDescent="0.25">
      <c r="A65" s="67"/>
      <c r="B65" s="22"/>
      <c r="Q65" s="4"/>
      <c r="T65" s="3"/>
    </row>
    <row r="66" spans="1:25" ht="28.5" customHeight="1" x14ac:dyDescent="0.25">
      <c r="A66" s="67"/>
      <c r="B66" s="22"/>
      <c r="C66" s="2"/>
      <c r="D66"/>
      <c r="E66"/>
      <c r="F66"/>
      <c r="G66"/>
      <c r="H66"/>
      <c r="I66"/>
      <c r="J66"/>
      <c r="K66"/>
      <c r="L66"/>
      <c r="M66"/>
      <c r="N66"/>
      <c r="O66"/>
      <c r="P66"/>
      <c r="Q66" s="57"/>
      <c r="R66"/>
      <c r="S66"/>
      <c r="T66" s="1"/>
      <c r="U66"/>
      <c r="V66"/>
      <c r="W66"/>
      <c r="X66"/>
      <c r="Y66"/>
    </row>
    <row r="67" spans="1:25" s="2" customFormat="1" ht="28.5" customHeight="1" x14ac:dyDescent="0.25">
      <c r="A67" s="67"/>
      <c r="B67" s="22"/>
      <c r="Q67" s="4"/>
      <c r="T67" s="3"/>
    </row>
    <row r="68" spans="1:25" s="2" customFormat="1" ht="28.5" customHeight="1" x14ac:dyDescent="0.25">
      <c r="A68" s="67"/>
      <c r="B68" s="22"/>
      <c r="Q68" s="4"/>
      <c r="T68" s="3"/>
    </row>
    <row r="69" spans="1:25" ht="28.5" customHeight="1" x14ac:dyDescent="0.25">
      <c r="A69" s="67"/>
      <c r="B69" s="22"/>
      <c r="C69" s="2"/>
      <c r="D69"/>
      <c r="E69"/>
      <c r="F69"/>
      <c r="G69"/>
      <c r="H69"/>
      <c r="I69"/>
      <c r="J69"/>
      <c r="K69"/>
      <c r="L69"/>
      <c r="M69"/>
      <c r="N69"/>
      <c r="O69"/>
      <c r="P69"/>
      <c r="Q69" s="57"/>
      <c r="R69"/>
      <c r="S69"/>
      <c r="T69" s="1"/>
      <c r="U69"/>
      <c r="V69"/>
      <c r="W69"/>
      <c r="X69"/>
      <c r="Y69"/>
    </row>
    <row r="70" spans="1:25" s="2" customFormat="1" ht="28.5" customHeight="1" x14ac:dyDescent="0.25">
      <c r="A70" s="67"/>
      <c r="B70" s="22"/>
      <c r="Q70" s="4"/>
      <c r="T70" s="3"/>
    </row>
    <row r="71" spans="1:25" s="2" customFormat="1" ht="28.5" customHeight="1" x14ac:dyDescent="0.25">
      <c r="A71" s="67"/>
      <c r="B71" s="22"/>
      <c r="Q71" s="4"/>
      <c r="T71" s="3"/>
    </row>
    <row r="72" spans="1:25" s="2" customFormat="1" ht="28.5" customHeight="1" x14ac:dyDescent="0.25">
      <c r="A72" s="67"/>
      <c r="B72" s="22"/>
      <c r="Q72" s="4"/>
      <c r="T72" s="3"/>
    </row>
    <row r="73" spans="1:25" s="2" customFormat="1" ht="28.5" customHeight="1" x14ac:dyDescent="0.25">
      <c r="A73" s="67"/>
      <c r="B73" s="22"/>
      <c r="Q73" s="4"/>
      <c r="T73" s="3"/>
    </row>
    <row r="74" spans="1:25" ht="28.5" customHeight="1" x14ac:dyDescent="0.25">
      <c r="A74" s="67"/>
      <c r="B74" s="22"/>
      <c r="C74" s="2"/>
      <c r="D74"/>
      <c r="E74"/>
      <c r="F74"/>
      <c r="G74"/>
      <c r="H74"/>
      <c r="I74"/>
      <c r="J74"/>
      <c r="K74"/>
      <c r="L74"/>
      <c r="M74"/>
      <c r="N74"/>
      <c r="O74"/>
      <c r="P74"/>
      <c r="Q74" s="57"/>
      <c r="R74"/>
      <c r="S74"/>
      <c r="T74" s="1"/>
      <c r="U74"/>
      <c r="V74"/>
      <c r="W74"/>
      <c r="X74"/>
      <c r="Y74"/>
    </row>
    <row r="75" spans="1:25" ht="28.5" customHeight="1" x14ac:dyDescent="0.25">
      <c r="A75" s="67"/>
      <c r="B75" s="22"/>
      <c r="C75" s="2"/>
      <c r="D75"/>
      <c r="E75"/>
      <c r="F75"/>
      <c r="G75"/>
      <c r="H75"/>
      <c r="I75"/>
      <c r="J75"/>
      <c r="K75"/>
      <c r="L75"/>
      <c r="M75"/>
      <c r="N75"/>
      <c r="O75"/>
      <c r="P75"/>
      <c r="Q75" s="57"/>
      <c r="R75"/>
      <c r="S75"/>
      <c r="T75" s="1"/>
      <c r="U75"/>
      <c r="V75"/>
      <c r="W75"/>
      <c r="X75"/>
      <c r="Y75"/>
    </row>
    <row r="76" spans="1:25" s="2" customFormat="1" ht="28.5" customHeight="1" x14ac:dyDescent="0.25">
      <c r="A76" s="67"/>
      <c r="B76" s="22"/>
      <c r="Q76" s="4"/>
      <c r="T76" s="3"/>
    </row>
    <row r="77" spans="1:25" s="2" customFormat="1" ht="28.5" customHeight="1" x14ac:dyDescent="0.25">
      <c r="A77" s="67"/>
      <c r="B77" s="22"/>
      <c r="Q77" s="4"/>
      <c r="T77" s="3"/>
    </row>
    <row r="78" spans="1:25" ht="28.5" customHeight="1" x14ac:dyDescent="0.25">
      <c r="A78" s="67"/>
      <c r="B78" s="22"/>
      <c r="C78" s="2"/>
      <c r="D78"/>
      <c r="E78"/>
      <c r="F78"/>
      <c r="G78"/>
      <c r="H78"/>
      <c r="I78"/>
      <c r="J78"/>
      <c r="K78"/>
      <c r="L78"/>
      <c r="M78"/>
      <c r="N78"/>
      <c r="O78"/>
      <c r="P78"/>
      <c r="Q78" s="57"/>
      <c r="R78"/>
      <c r="S78"/>
      <c r="T78" s="1"/>
      <c r="U78"/>
      <c r="V78"/>
      <c r="W78"/>
      <c r="X78"/>
      <c r="Y78"/>
    </row>
    <row r="79" spans="1:25" ht="28.5" customHeight="1" x14ac:dyDescent="0.25">
      <c r="A79" s="67"/>
      <c r="B79" s="22"/>
      <c r="C79" s="2"/>
      <c r="D79"/>
      <c r="E79"/>
      <c r="F79"/>
      <c r="G79"/>
      <c r="H79"/>
      <c r="I79"/>
      <c r="J79"/>
      <c r="K79"/>
      <c r="L79"/>
      <c r="M79"/>
      <c r="N79"/>
      <c r="O79"/>
      <c r="P79"/>
      <c r="Q79" s="57"/>
      <c r="R79"/>
      <c r="S79"/>
      <c r="T79" s="1"/>
      <c r="U79"/>
      <c r="V79"/>
      <c r="W79"/>
      <c r="X79"/>
      <c r="Y79"/>
    </row>
    <row r="80" spans="1:25" ht="28.5" customHeight="1" x14ac:dyDescent="0.25">
      <c r="A80" s="67"/>
      <c r="B80" s="22"/>
      <c r="C80" s="2"/>
      <c r="D80"/>
      <c r="E80"/>
      <c r="F80"/>
      <c r="G80"/>
      <c r="H80"/>
      <c r="I80"/>
      <c r="J80"/>
      <c r="K80"/>
      <c r="L80"/>
      <c r="M80"/>
      <c r="N80"/>
      <c r="O80"/>
      <c r="P80"/>
      <c r="Q80" s="57"/>
      <c r="R80"/>
      <c r="S80"/>
      <c r="T80" s="1"/>
      <c r="U80"/>
      <c r="V80"/>
      <c r="W80"/>
      <c r="X80"/>
      <c r="Y80"/>
    </row>
    <row r="81" spans="1:25" ht="28.5" customHeight="1" x14ac:dyDescent="0.25">
      <c r="A81" s="67"/>
      <c r="B81" s="22"/>
      <c r="C81" s="2"/>
      <c r="D81"/>
      <c r="E81"/>
      <c r="F81"/>
      <c r="G81"/>
      <c r="H81"/>
      <c r="I81"/>
      <c r="J81"/>
      <c r="K81"/>
      <c r="L81"/>
      <c r="M81"/>
      <c r="N81"/>
      <c r="O81"/>
      <c r="P81"/>
      <c r="Q81" s="57"/>
      <c r="R81"/>
      <c r="S81"/>
      <c r="T81" s="1"/>
      <c r="U81"/>
      <c r="V81"/>
      <c r="W81"/>
      <c r="X81"/>
      <c r="Y81"/>
    </row>
    <row r="82" spans="1:25" ht="28.5" customHeight="1" x14ac:dyDescent="0.25">
      <c r="A82" s="67"/>
      <c r="B82" s="22"/>
      <c r="C82" s="2"/>
      <c r="D82"/>
      <c r="E82"/>
      <c r="F82"/>
      <c r="G82"/>
      <c r="H82"/>
      <c r="I82"/>
      <c r="J82"/>
      <c r="K82"/>
      <c r="L82"/>
      <c r="M82"/>
      <c r="N82"/>
      <c r="O82"/>
      <c r="P82"/>
      <c r="Q82" s="57"/>
      <c r="R82"/>
      <c r="S82"/>
      <c r="T82" s="1"/>
      <c r="U82"/>
      <c r="V82"/>
      <c r="W82"/>
      <c r="X82"/>
      <c r="Y82"/>
    </row>
    <row r="83" spans="1:25" ht="28.5" customHeight="1" x14ac:dyDescent="0.25">
      <c r="A83" s="67"/>
      <c r="B83" s="22"/>
      <c r="C83" s="2"/>
      <c r="D83"/>
      <c r="E83"/>
      <c r="F83"/>
      <c r="G83"/>
      <c r="H83"/>
      <c r="I83"/>
      <c r="J83"/>
      <c r="K83"/>
      <c r="L83"/>
      <c r="M83"/>
      <c r="N83"/>
      <c r="O83"/>
      <c r="P83"/>
      <c r="Q83" s="57"/>
      <c r="R83"/>
      <c r="S83"/>
      <c r="T83" s="1"/>
      <c r="U83"/>
      <c r="V83"/>
      <c r="W83"/>
      <c r="X83"/>
      <c r="Y83"/>
    </row>
    <row r="84" spans="1:25" ht="28.5" customHeight="1" x14ac:dyDescent="0.25">
      <c r="A84" s="67"/>
      <c r="B84" s="22"/>
      <c r="C84" s="2"/>
      <c r="D84"/>
      <c r="E84"/>
      <c r="F84"/>
      <c r="G84"/>
      <c r="H84"/>
      <c r="I84"/>
      <c r="J84"/>
      <c r="K84"/>
      <c r="L84"/>
      <c r="M84"/>
      <c r="N84"/>
      <c r="O84"/>
      <c r="P84"/>
      <c r="Q84" s="57"/>
      <c r="R84"/>
      <c r="S84"/>
      <c r="T84" s="1"/>
      <c r="U84"/>
      <c r="V84"/>
      <c r="W84"/>
      <c r="X84"/>
      <c r="Y84"/>
    </row>
    <row r="85" spans="1:25" ht="28.5" customHeight="1" x14ac:dyDescent="0.25">
      <c r="A85" s="67"/>
      <c r="B85" s="22"/>
      <c r="C85" s="2"/>
      <c r="D85"/>
      <c r="E85"/>
      <c r="F85"/>
      <c r="G85"/>
      <c r="H85"/>
      <c r="I85"/>
      <c r="J85"/>
      <c r="K85"/>
      <c r="L85"/>
      <c r="M85"/>
      <c r="N85"/>
      <c r="O85"/>
      <c r="P85"/>
      <c r="Q85" s="57"/>
      <c r="R85"/>
      <c r="S85"/>
      <c r="T85" s="1"/>
      <c r="U85"/>
      <c r="V85"/>
      <c r="W85"/>
      <c r="X85"/>
      <c r="Y85"/>
    </row>
    <row r="86" spans="1:25" ht="28.5" customHeight="1" x14ac:dyDescent="0.25">
      <c r="A86" s="67"/>
      <c r="B86" s="22"/>
      <c r="C86" s="2"/>
      <c r="D86"/>
      <c r="E86"/>
      <c r="F86"/>
      <c r="G86"/>
      <c r="H86"/>
      <c r="I86"/>
      <c r="J86"/>
      <c r="K86"/>
      <c r="L86"/>
      <c r="M86"/>
      <c r="N86"/>
      <c r="O86"/>
      <c r="P86"/>
      <c r="Q86" s="57"/>
      <c r="R86"/>
      <c r="S86"/>
      <c r="T86" s="1"/>
      <c r="U86"/>
      <c r="V86"/>
      <c r="W86"/>
      <c r="X86"/>
      <c r="Y86"/>
    </row>
    <row r="87" spans="1:25" ht="28.5" customHeight="1" x14ac:dyDescent="0.25">
      <c r="A87" s="67"/>
      <c r="B87" s="22"/>
      <c r="C87" s="2"/>
      <c r="D87"/>
      <c r="E87"/>
      <c r="F87"/>
      <c r="G87"/>
      <c r="H87"/>
      <c r="I87"/>
      <c r="J87"/>
      <c r="K87"/>
      <c r="L87"/>
      <c r="M87"/>
      <c r="N87"/>
      <c r="O87"/>
      <c r="P87"/>
      <c r="Q87" s="57"/>
      <c r="R87"/>
      <c r="S87"/>
      <c r="T87" s="1"/>
      <c r="U87"/>
      <c r="V87"/>
      <c r="W87"/>
      <c r="X87"/>
      <c r="Y87"/>
    </row>
    <row r="88" spans="1:25" ht="28.5" customHeight="1" x14ac:dyDescent="0.25">
      <c r="A88" s="67"/>
      <c r="B88" s="22"/>
      <c r="C88" s="2"/>
      <c r="D88"/>
      <c r="E88"/>
      <c r="F88"/>
      <c r="G88"/>
      <c r="H88"/>
      <c r="I88"/>
      <c r="J88"/>
      <c r="K88"/>
      <c r="L88"/>
      <c r="M88"/>
      <c r="N88"/>
      <c r="O88"/>
      <c r="P88"/>
      <c r="Q88" s="57"/>
      <c r="R88"/>
      <c r="S88"/>
      <c r="T88" s="1"/>
      <c r="U88"/>
      <c r="V88"/>
      <c r="W88"/>
      <c r="X88"/>
      <c r="Y88"/>
    </row>
    <row r="89" spans="1:25" s="2" customFormat="1" ht="28.5" customHeight="1" x14ac:dyDescent="0.25">
      <c r="A89" s="67"/>
      <c r="B89" s="22"/>
      <c r="Q89" s="4"/>
      <c r="T89" s="3"/>
    </row>
    <row r="90" spans="1:25" ht="28.5" customHeight="1" x14ac:dyDescent="0.25">
      <c r="A90" s="67"/>
      <c r="B90" s="22"/>
      <c r="C90" s="2"/>
      <c r="D90"/>
      <c r="E90"/>
      <c r="F90"/>
      <c r="G90"/>
      <c r="H90"/>
      <c r="I90"/>
      <c r="J90"/>
      <c r="K90"/>
      <c r="L90"/>
      <c r="M90"/>
      <c r="N90"/>
      <c r="O90"/>
      <c r="P90"/>
      <c r="Q90" s="57"/>
      <c r="R90"/>
      <c r="S90"/>
      <c r="T90" s="1"/>
      <c r="U90"/>
      <c r="V90"/>
      <c r="W90"/>
      <c r="X90"/>
      <c r="Y90"/>
    </row>
    <row r="91" spans="1:25" ht="28.5" customHeight="1" x14ac:dyDescent="0.25">
      <c r="A91" s="67"/>
      <c r="B91" s="22"/>
      <c r="C91" s="2"/>
      <c r="D91"/>
      <c r="E91"/>
      <c r="F91"/>
      <c r="G91"/>
      <c r="H91"/>
      <c r="I91"/>
      <c r="J91"/>
      <c r="K91"/>
      <c r="L91"/>
      <c r="M91"/>
      <c r="N91"/>
      <c r="O91"/>
      <c r="P91"/>
      <c r="Q91" s="57"/>
      <c r="R91"/>
      <c r="S91"/>
      <c r="T91" s="1"/>
      <c r="U91"/>
      <c r="V91"/>
      <c r="W91"/>
      <c r="X91"/>
      <c r="Y91"/>
    </row>
    <row r="92" spans="1:25" ht="28.5" customHeight="1" x14ac:dyDescent="0.25">
      <c r="A92" s="67"/>
      <c r="B92" s="22"/>
      <c r="C92" s="2"/>
      <c r="D92"/>
      <c r="E92"/>
      <c r="F92"/>
      <c r="G92"/>
      <c r="H92"/>
      <c r="I92"/>
      <c r="J92"/>
      <c r="K92"/>
      <c r="L92"/>
      <c r="M92"/>
      <c r="N92"/>
      <c r="O92"/>
      <c r="P92"/>
      <c r="Q92" s="57"/>
      <c r="R92"/>
      <c r="S92"/>
      <c r="T92" s="1"/>
      <c r="U92"/>
      <c r="V92"/>
      <c r="W92"/>
      <c r="X92"/>
      <c r="Y92"/>
    </row>
    <row r="93" spans="1:25" ht="28.5" customHeight="1" x14ac:dyDescent="0.25">
      <c r="A93" s="67"/>
      <c r="B93" s="22"/>
      <c r="C93" s="2"/>
      <c r="D93"/>
      <c r="E93"/>
      <c r="F93"/>
      <c r="G93"/>
      <c r="H93"/>
      <c r="I93"/>
      <c r="J93"/>
      <c r="K93"/>
      <c r="L93"/>
      <c r="M93"/>
      <c r="N93"/>
      <c r="O93"/>
      <c r="P93"/>
      <c r="Q93" s="57"/>
      <c r="R93"/>
      <c r="S93"/>
      <c r="T93" s="1"/>
      <c r="U93"/>
      <c r="V93"/>
      <c r="W93"/>
      <c r="X93"/>
      <c r="Y93"/>
    </row>
    <row r="94" spans="1:25" ht="28.5" customHeight="1" x14ac:dyDescent="0.25">
      <c r="A94" s="67"/>
      <c r="B94" s="22"/>
      <c r="C94" s="2"/>
      <c r="D94"/>
      <c r="E94"/>
      <c r="F94"/>
      <c r="G94"/>
      <c r="H94"/>
      <c r="I94"/>
      <c r="J94"/>
      <c r="K94"/>
      <c r="L94"/>
      <c r="M94"/>
      <c r="N94"/>
      <c r="O94"/>
      <c r="P94"/>
      <c r="Q94" s="57"/>
      <c r="R94"/>
      <c r="S94"/>
      <c r="T94" s="1"/>
      <c r="U94"/>
      <c r="V94"/>
      <c r="W94"/>
      <c r="X94"/>
      <c r="Y94"/>
    </row>
    <row r="95" spans="1:25" ht="28.5" customHeight="1" x14ac:dyDescent="0.25">
      <c r="A95" s="67"/>
      <c r="B95" s="22"/>
      <c r="C95" s="2"/>
      <c r="D95"/>
      <c r="E95"/>
      <c r="F95"/>
      <c r="G95"/>
      <c r="H95"/>
      <c r="I95"/>
      <c r="J95"/>
      <c r="K95"/>
      <c r="L95"/>
      <c r="M95"/>
      <c r="N95"/>
      <c r="O95"/>
      <c r="P95"/>
      <c r="Q95" s="57"/>
      <c r="R95"/>
      <c r="S95"/>
      <c r="T95" s="1"/>
      <c r="U95"/>
      <c r="V95"/>
      <c r="W95"/>
      <c r="X95"/>
      <c r="Y95"/>
    </row>
    <row r="96" spans="1:25" ht="28.5" customHeight="1" x14ac:dyDescent="0.25">
      <c r="A96" s="67"/>
      <c r="B96" s="22"/>
      <c r="C96" s="2"/>
      <c r="D96"/>
      <c r="E96"/>
      <c r="F96"/>
      <c r="G96"/>
      <c r="H96"/>
      <c r="I96"/>
      <c r="J96"/>
      <c r="K96"/>
      <c r="L96"/>
      <c r="M96"/>
      <c r="N96"/>
      <c r="O96"/>
      <c r="P96"/>
      <c r="Q96" s="57"/>
      <c r="R96"/>
      <c r="S96"/>
      <c r="T96" s="1"/>
      <c r="U96"/>
      <c r="V96"/>
      <c r="W96"/>
      <c r="X96"/>
      <c r="Y96"/>
    </row>
    <row r="97" spans="1:25" ht="28.5" customHeight="1" x14ac:dyDescent="0.25">
      <c r="A97" s="67"/>
      <c r="B97" s="22"/>
      <c r="C97" s="2"/>
      <c r="D97"/>
      <c r="E97"/>
      <c r="F97"/>
      <c r="G97"/>
      <c r="H97"/>
      <c r="I97"/>
      <c r="J97"/>
      <c r="K97"/>
      <c r="L97"/>
      <c r="M97"/>
      <c r="N97"/>
      <c r="O97"/>
      <c r="P97"/>
      <c r="Q97" s="57"/>
      <c r="R97"/>
      <c r="S97"/>
      <c r="T97" s="1"/>
      <c r="U97"/>
      <c r="V97"/>
      <c r="W97"/>
      <c r="X97"/>
      <c r="Y97"/>
    </row>
    <row r="98" spans="1:25" ht="28.5" customHeight="1" x14ac:dyDescent="0.25">
      <c r="A98" s="67"/>
      <c r="B98" s="22"/>
      <c r="C98" s="2"/>
      <c r="D98"/>
      <c r="E98"/>
      <c r="F98"/>
      <c r="G98"/>
      <c r="H98"/>
      <c r="I98"/>
      <c r="J98"/>
      <c r="K98"/>
      <c r="L98"/>
      <c r="M98"/>
      <c r="N98"/>
      <c r="O98"/>
      <c r="P98"/>
      <c r="Q98" s="57"/>
      <c r="R98"/>
      <c r="S98"/>
      <c r="T98" s="1"/>
      <c r="U98"/>
      <c r="V98"/>
      <c r="W98"/>
      <c r="X98"/>
      <c r="Y98"/>
    </row>
    <row r="99" spans="1:25" ht="28.5" customHeight="1" x14ac:dyDescent="0.25">
      <c r="A99" s="67"/>
      <c r="B99" s="22"/>
      <c r="C99" s="2"/>
      <c r="D99"/>
      <c r="E99"/>
      <c r="F99"/>
      <c r="G99"/>
      <c r="H99"/>
      <c r="I99"/>
      <c r="J99"/>
      <c r="K99"/>
      <c r="L99"/>
      <c r="M99"/>
      <c r="N99"/>
      <c r="O99"/>
      <c r="P99"/>
      <c r="Q99" s="57"/>
      <c r="R99"/>
      <c r="S99"/>
      <c r="T99" s="1"/>
      <c r="U99"/>
      <c r="V99"/>
      <c r="W99"/>
      <c r="X99"/>
      <c r="Y99"/>
    </row>
    <row r="100" spans="1:25" ht="28.5" customHeight="1" x14ac:dyDescent="0.25">
      <c r="A100" s="67"/>
      <c r="B100" s="22"/>
      <c r="C100" s="2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57"/>
      <c r="R100"/>
      <c r="S100"/>
      <c r="T100" s="1"/>
      <c r="U100"/>
      <c r="V100"/>
      <c r="W100"/>
      <c r="X100"/>
      <c r="Y100"/>
    </row>
    <row r="101" spans="1:25" ht="28.5" customHeight="1" x14ac:dyDescent="0.25">
      <c r="A101" s="67"/>
      <c r="B101" s="22"/>
      <c r="C101" s="2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57"/>
      <c r="R101"/>
      <c r="S101"/>
      <c r="T101" s="1"/>
      <c r="U101"/>
      <c r="V101"/>
      <c r="W101"/>
      <c r="X101"/>
      <c r="Y101"/>
    </row>
    <row r="102" spans="1:25" ht="28.5" customHeight="1" x14ac:dyDescent="0.25">
      <c r="A102" s="67"/>
      <c r="B102" s="22"/>
      <c r="C102" s="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57"/>
      <c r="R102"/>
      <c r="S102"/>
      <c r="T102" s="1"/>
      <c r="U102"/>
      <c r="V102"/>
      <c r="W102"/>
      <c r="X102"/>
      <c r="Y102"/>
    </row>
    <row r="103" spans="1:25" ht="28.5" customHeight="1" x14ac:dyDescent="0.25">
      <c r="A103" s="67"/>
      <c r="B103" s="22"/>
      <c r="C103" s="2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57"/>
      <c r="R103"/>
      <c r="S103"/>
      <c r="T103" s="1"/>
      <c r="U103"/>
      <c r="V103"/>
      <c r="W103"/>
      <c r="X103"/>
      <c r="Y103"/>
    </row>
    <row r="104" spans="1:25" ht="28.5" customHeight="1" x14ac:dyDescent="0.25">
      <c r="A104" s="67"/>
      <c r="B104" s="22"/>
      <c r="C104" s="2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57"/>
      <c r="R104"/>
      <c r="S104"/>
      <c r="T104" s="1"/>
      <c r="U104"/>
      <c r="V104"/>
      <c r="W104"/>
      <c r="X104"/>
      <c r="Y104"/>
    </row>
    <row r="105" spans="1:25" ht="28.5" customHeight="1" x14ac:dyDescent="0.25">
      <c r="A105" s="67"/>
      <c r="B105" s="22"/>
      <c r="C105" s="2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57"/>
      <c r="R105"/>
      <c r="S105"/>
      <c r="T105" s="1"/>
      <c r="U105"/>
      <c r="V105"/>
      <c r="W105"/>
      <c r="X105"/>
      <c r="Y105"/>
    </row>
    <row r="106" spans="1:25" ht="28.5" customHeight="1" x14ac:dyDescent="0.25">
      <c r="A106" s="67"/>
      <c r="B106" s="22"/>
      <c r="C106" s="2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57"/>
      <c r="R106"/>
      <c r="S106"/>
      <c r="T106" s="1"/>
      <c r="U106"/>
      <c r="V106"/>
      <c r="W106"/>
      <c r="X106"/>
      <c r="Y106"/>
    </row>
    <row r="107" spans="1:25" ht="28.5" customHeight="1" x14ac:dyDescent="0.25">
      <c r="A107" s="67"/>
      <c r="B107" s="22"/>
      <c r="C107" s="2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57"/>
      <c r="R107"/>
      <c r="S107"/>
      <c r="T107" s="1"/>
      <c r="U107"/>
      <c r="V107"/>
      <c r="W107"/>
      <c r="X107"/>
      <c r="Y107"/>
    </row>
    <row r="108" spans="1:25" ht="28.5" customHeight="1" x14ac:dyDescent="0.25">
      <c r="A108" s="67"/>
      <c r="B108" s="22"/>
      <c r="C108" s="2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57"/>
      <c r="R108"/>
      <c r="S108"/>
      <c r="T108" s="1"/>
      <c r="U108"/>
      <c r="V108"/>
      <c r="W108"/>
      <c r="X108"/>
      <c r="Y108"/>
    </row>
    <row r="109" spans="1:25" s="2" customFormat="1" ht="28.5" customHeight="1" x14ac:dyDescent="0.25">
      <c r="A109" s="67"/>
      <c r="B109" s="22"/>
      <c r="Q109" s="4"/>
      <c r="T109" s="3"/>
    </row>
    <row r="110" spans="1:25" s="2" customFormat="1" ht="28.5" customHeight="1" x14ac:dyDescent="0.25">
      <c r="A110" s="67"/>
      <c r="B110" s="22"/>
      <c r="Q110" s="4"/>
      <c r="T110" s="3"/>
    </row>
    <row r="111" spans="1:25" ht="28.5" customHeight="1" x14ac:dyDescent="0.25">
      <c r="A111" s="67"/>
      <c r="B111" s="22"/>
      <c r="C111" s="2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57"/>
      <c r="R111"/>
      <c r="S111"/>
      <c r="T111" s="1"/>
      <c r="U111"/>
      <c r="V111"/>
      <c r="W111"/>
      <c r="X111"/>
      <c r="Y111"/>
    </row>
    <row r="112" spans="1:25" ht="28.5" customHeight="1" x14ac:dyDescent="0.25">
      <c r="A112" s="67"/>
      <c r="B112" s="22"/>
      <c r="C112" s="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57"/>
      <c r="R112"/>
      <c r="S112"/>
      <c r="T112" s="1"/>
      <c r="U112"/>
      <c r="V112"/>
      <c r="W112"/>
      <c r="X112"/>
      <c r="Y112"/>
    </row>
    <row r="113" spans="1:25" ht="28.5" customHeight="1" x14ac:dyDescent="0.25">
      <c r="A113" s="67"/>
      <c r="B113" s="22"/>
      <c r="C113" s="2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57"/>
      <c r="R113"/>
      <c r="S113"/>
      <c r="T113" s="1"/>
      <c r="U113"/>
      <c r="V113"/>
      <c r="W113"/>
      <c r="X113"/>
      <c r="Y113"/>
    </row>
    <row r="114" spans="1:25" ht="28.5" customHeight="1" x14ac:dyDescent="0.25">
      <c r="A114" s="67"/>
      <c r="B114" s="22"/>
      <c r="C114" s="2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57"/>
      <c r="R114"/>
      <c r="S114"/>
      <c r="T114" s="1"/>
      <c r="U114"/>
      <c r="V114"/>
      <c r="W114"/>
      <c r="X114"/>
      <c r="Y114"/>
    </row>
    <row r="115" spans="1:25" ht="28.5" customHeight="1" x14ac:dyDescent="0.25">
      <c r="A115" s="67"/>
      <c r="B115" s="22"/>
      <c r="C115" s="2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57"/>
      <c r="R115"/>
      <c r="S115"/>
      <c r="T115" s="1"/>
      <c r="U115"/>
      <c r="V115"/>
      <c r="W115"/>
      <c r="X115"/>
      <c r="Y115"/>
    </row>
    <row r="116" spans="1:25" ht="28.5" customHeight="1" x14ac:dyDescent="0.25">
      <c r="A116" s="67"/>
      <c r="B116" s="22"/>
      <c r="C116" s="2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57"/>
      <c r="R116"/>
      <c r="S116"/>
      <c r="T116" s="1"/>
      <c r="U116"/>
      <c r="V116"/>
      <c r="W116"/>
      <c r="X116"/>
      <c r="Y116"/>
    </row>
    <row r="117" spans="1:25" ht="28.5" customHeight="1" x14ac:dyDescent="0.25">
      <c r="A117" s="67"/>
      <c r="B117" s="22"/>
      <c r="C117" s="2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57"/>
      <c r="R117"/>
      <c r="S117"/>
      <c r="T117" s="1"/>
      <c r="U117"/>
      <c r="V117"/>
      <c r="W117"/>
      <c r="X117"/>
      <c r="Y117"/>
    </row>
    <row r="118" spans="1:25" ht="28.5" customHeight="1" x14ac:dyDescent="0.25">
      <c r="A118" s="67"/>
      <c r="B118" s="22"/>
      <c r="C118" s="2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57"/>
      <c r="R118"/>
      <c r="S118"/>
      <c r="T118" s="1"/>
      <c r="U118"/>
      <c r="V118"/>
      <c r="W118"/>
      <c r="X118"/>
      <c r="Y118"/>
    </row>
    <row r="119" spans="1:25" ht="28.5" customHeight="1" x14ac:dyDescent="0.25">
      <c r="A119" s="67"/>
      <c r="B119" s="22"/>
      <c r="C119" s="5"/>
      <c r="D119" s="2"/>
      <c r="E119"/>
      <c r="F119"/>
      <c r="G119"/>
      <c r="H119"/>
      <c r="I119"/>
      <c r="J119"/>
      <c r="K119"/>
      <c r="L119"/>
      <c r="M119"/>
      <c r="N119"/>
      <c r="O119"/>
      <c r="P119"/>
      <c r="Q119" s="57"/>
      <c r="R119"/>
      <c r="S119"/>
      <c r="T119" s="1"/>
      <c r="U119"/>
      <c r="V119"/>
      <c r="W119"/>
      <c r="X119"/>
      <c r="Y119"/>
    </row>
    <row r="120" spans="1:25" ht="28.5" customHeight="1" x14ac:dyDescent="0.25">
      <c r="A120" s="67"/>
      <c r="B120" s="22"/>
      <c r="C120" s="2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57"/>
      <c r="R120"/>
      <c r="S120"/>
      <c r="T120" s="1"/>
      <c r="U120"/>
      <c r="V120"/>
      <c r="W120"/>
      <c r="X120"/>
      <c r="Y120"/>
    </row>
    <row r="121" spans="1:25" ht="28.5" customHeight="1" x14ac:dyDescent="0.25">
      <c r="A121" s="67"/>
      <c r="B121" s="22"/>
      <c r="C121" s="2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57"/>
      <c r="R121"/>
      <c r="S121"/>
      <c r="T121" s="1"/>
      <c r="U121"/>
      <c r="V121"/>
      <c r="W121"/>
      <c r="X121"/>
      <c r="Y121"/>
    </row>
    <row r="122" spans="1:25" ht="28.5" customHeight="1" x14ac:dyDescent="0.25">
      <c r="A122" s="67"/>
      <c r="B122" s="22"/>
      <c r="C122" s="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57"/>
      <c r="R122"/>
      <c r="S122"/>
      <c r="T122" s="1"/>
      <c r="U122"/>
      <c r="V122"/>
      <c r="W122"/>
      <c r="X122"/>
      <c r="Y122"/>
    </row>
    <row r="123" spans="1:25" ht="28.5" customHeight="1" x14ac:dyDescent="0.25">
      <c r="A123" s="67"/>
      <c r="B123" s="22"/>
      <c r="C123" s="2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57"/>
      <c r="R123"/>
      <c r="S123"/>
      <c r="T123" s="1"/>
      <c r="U123"/>
      <c r="V123"/>
      <c r="W123"/>
      <c r="X123"/>
      <c r="Y123"/>
    </row>
    <row r="124" spans="1:25" ht="28.5" customHeight="1" x14ac:dyDescent="0.25">
      <c r="A124" s="67"/>
      <c r="B124" s="22"/>
      <c r="C124" s="2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57"/>
      <c r="R124"/>
      <c r="S124"/>
      <c r="T124" s="1"/>
      <c r="U124"/>
      <c r="V124"/>
      <c r="W124"/>
      <c r="X124"/>
      <c r="Y124"/>
    </row>
    <row r="125" spans="1:25" ht="28.5" customHeight="1" x14ac:dyDescent="0.25">
      <c r="A125" s="67"/>
      <c r="B125" s="22"/>
      <c r="C125" s="2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57"/>
      <c r="R125"/>
      <c r="S125"/>
      <c r="T125" s="1"/>
      <c r="U125"/>
      <c r="V125"/>
      <c r="W125"/>
      <c r="X125"/>
      <c r="Y125"/>
    </row>
    <row r="126" spans="1:25" ht="28.5" customHeight="1" x14ac:dyDescent="0.25">
      <c r="A126" s="67"/>
      <c r="B126" s="22"/>
      <c r="C126" s="2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57"/>
      <c r="R126"/>
      <c r="S126"/>
      <c r="T126" s="1"/>
      <c r="U126"/>
      <c r="V126"/>
      <c r="W126"/>
      <c r="X126"/>
      <c r="Y126"/>
    </row>
    <row r="127" spans="1:25" ht="28.5" customHeight="1" x14ac:dyDescent="0.25">
      <c r="A127" s="67"/>
      <c r="B127" s="22"/>
      <c r="C127" s="2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57"/>
      <c r="R127"/>
      <c r="S127"/>
      <c r="T127" s="1"/>
      <c r="U127"/>
      <c r="V127"/>
      <c r="W127"/>
      <c r="X127"/>
      <c r="Y127"/>
    </row>
    <row r="128" spans="1:25" ht="28.5" customHeight="1" x14ac:dyDescent="0.25">
      <c r="A128" s="67"/>
      <c r="B128" s="22"/>
      <c r="C128" s="2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57"/>
      <c r="R128"/>
      <c r="S128"/>
      <c r="T128" s="1"/>
      <c r="U128"/>
      <c r="V128"/>
      <c r="W128"/>
      <c r="X128"/>
      <c r="Y128"/>
    </row>
    <row r="129" spans="1:25" ht="28.5" customHeight="1" x14ac:dyDescent="0.25">
      <c r="A129" s="67"/>
      <c r="B129" s="22"/>
      <c r="C129" s="2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57"/>
      <c r="R129"/>
      <c r="S129"/>
      <c r="T129" s="1"/>
      <c r="U129"/>
      <c r="V129"/>
      <c r="W129"/>
      <c r="X129"/>
      <c r="Y129"/>
    </row>
    <row r="130" spans="1:25" ht="28.5" customHeight="1" x14ac:dyDescent="0.25">
      <c r="A130" s="67"/>
      <c r="B130" s="22"/>
      <c r="C130" s="2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57"/>
      <c r="R130"/>
      <c r="S130"/>
      <c r="T130" s="1"/>
      <c r="U130"/>
      <c r="V130"/>
      <c r="W130"/>
      <c r="X130"/>
      <c r="Y130"/>
    </row>
    <row r="131" spans="1:25" ht="28.5" customHeight="1" x14ac:dyDescent="0.25">
      <c r="A131" s="67"/>
      <c r="B131" s="22"/>
      <c r="C131" s="2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57"/>
      <c r="R131"/>
      <c r="S131"/>
      <c r="T131" s="1"/>
      <c r="U131"/>
      <c r="V131"/>
      <c r="W131"/>
      <c r="X131"/>
      <c r="Y131"/>
    </row>
    <row r="132" spans="1:25" ht="28.5" customHeight="1" x14ac:dyDescent="0.25">
      <c r="A132" s="67"/>
      <c r="B132" s="22"/>
      <c r="C132" s="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57"/>
      <c r="R132"/>
      <c r="S132"/>
      <c r="T132" s="1"/>
      <c r="U132"/>
      <c r="V132"/>
      <c r="W132"/>
      <c r="X132"/>
      <c r="Y132"/>
    </row>
    <row r="133" spans="1:25" ht="28.5" customHeight="1" x14ac:dyDescent="0.25">
      <c r="A133" s="67"/>
      <c r="B133" s="22"/>
      <c r="C133" s="2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57"/>
      <c r="R133"/>
      <c r="S133"/>
      <c r="T133" s="1"/>
      <c r="U133"/>
      <c r="V133"/>
      <c r="W133"/>
      <c r="X133"/>
      <c r="Y133"/>
    </row>
    <row r="134" spans="1:25" ht="28.5" customHeight="1" x14ac:dyDescent="0.25">
      <c r="A134" s="67"/>
      <c r="B134" s="22"/>
      <c r="C134" s="2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57"/>
      <c r="R134"/>
      <c r="S134"/>
      <c r="T134" s="1"/>
      <c r="U134"/>
      <c r="V134"/>
      <c r="W134"/>
      <c r="X134"/>
      <c r="Y134"/>
    </row>
    <row r="135" spans="1:25" ht="28.5" customHeight="1" x14ac:dyDescent="0.25">
      <c r="A135" s="67"/>
      <c r="B135" s="22"/>
      <c r="C135" s="2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57"/>
      <c r="R135"/>
      <c r="S135"/>
      <c r="T135" s="1"/>
      <c r="U135"/>
      <c r="V135"/>
      <c r="W135"/>
      <c r="X135"/>
      <c r="Y135"/>
    </row>
    <row r="136" spans="1:25" ht="28.5" customHeight="1" x14ac:dyDescent="0.25">
      <c r="A136" s="67"/>
      <c r="B136" s="22"/>
      <c r="C136" s="2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57"/>
      <c r="R136"/>
      <c r="S136"/>
      <c r="T136" s="1"/>
      <c r="U136"/>
      <c r="V136"/>
      <c r="W136"/>
      <c r="X136"/>
      <c r="Y136"/>
    </row>
    <row r="137" spans="1:25" ht="28.5" customHeight="1" x14ac:dyDescent="0.25">
      <c r="A137" s="67"/>
      <c r="B137" s="22"/>
      <c r="C137" s="2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57"/>
      <c r="R137"/>
      <c r="S137"/>
      <c r="T137" s="1"/>
      <c r="U137"/>
      <c r="V137"/>
      <c r="W137"/>
      <c r="X137"/>
      <c r="Y137"/>
    </row>
    <row r="138" spans="1:25" ht="28.5" customHeight="1" x14ac:dyDescent="0.25">
      <c r="A138" s="67"/>
      <c r="B138" s="22"/>
      <c r="C138" s="5"/>
      <c r="D138" s="2"/>
      <c r="E138"/>
      <c r="F138"/>
      <c r="G138"/>
      <c r="H138"/>
      <c r="I138"/>
      <c r="J138"/>
      <c r="K138"/>
      <c r="L138"/>
      <c r="M138"/>
      <c r="N138"/>
      <c r="O138"/>
      <c r="P138"/>
      <c r="Q138" s="57"/>
      <c r="R138"/>
      <c r="S138"/>
      <c r="T138" s="1"/>
      <c r="U138"/>
      <c r="V138"/>
      <c r="W138"/>
      <c r="X138"/>
      <c r="Y138"/>
    </row>
    <row r="139" spans="1:25" ht="28.5" customHeight="1" x14ac:dyDescent="0.25">
      <c r="A139" s="67"/>
      <c r="B139" s="22"/>
      <c r="C139" s="5"/>
      <c r="D139" s="2"/>
      <c r="E139"/>
      <c r="F139"/>
      <c r="G139"/>
      <c r="H139"/>
      <c r="I139"/>
      <c r="J139"/>
      <c r="K139"/>
      <c r="L139"/>
      <c r="M139"/>
      <c r="N139"/>
      <c r="O139"/>
      <c r="P139"/>
      <c r="Q139" s="57"/>
      <c r="R139"/>
      <c r="S139"/>
      <c r="T139" s="1"/>
      <c r="U139"/>
      <c r="V139"/>
      <c r="W139"/>
      <c r="X139"/>
      <c r="Y139"/>
    </row>
    <row r="140" spans="1:25" ht="28.5" customHeight="1" x14ac:dyDescent="0.25">
      <c r="A140" s="67"/>
      <c r="B140" s="22"/>
      <c r="C140" s="5"/>
      <c r="D140" s="2"/>
      <c r="E140"/>
      <c r="F140"/>
      <c r="G140"/>
      <c r="H140"/>
      <c r="I140"/>
      <c r="J140"/>
      <c r="K140"/>
      <c r="L140"/>
      <c r="M140"/>
      <c r="N140"/>
      <c r="O140"/>
      <c r="P140"/>
      <c r="Q140" s="57"/>
      <c r="R140"/>
      <c r="S140"/>
      <c r="T140" s="1"/>
      <c r="U140"/>
      <c r="V140"/>
      <c r="W140"/>
      <c r="X140"/>
      <c r="Y140"/>
    </row>
    <row r="141" spans="1:25" ht="28.5" customHeight="1" x14ac:dyDescent="0.25">
      <c r="A141" s="67"/>
      <c r="B141" s="22"/>
      <c r="C141" s="5"/>
      <c r="D141" s="2"/>
      <c r="E141"/>
      <c r="F141"/>
      <c r="G141"/>
      <c r="H141"/>
      <c r="I141"/>
      <c r="J141"/>
      <c r="K141"/>
      <c r="L141"/>
      <c r="M141"/>
      <c r="N141"/>
      <c r="O141"/>
      <c r="P141"/>
      <c r="Q141" s="57"/>
      <c r="R141"/>
      <c r="S141"/>
      <c r="T141" s="1"/>
      <c r="U141"/>
      <c r="V141"/>
      <c r="W141"/>
      <c r="X141"/>
      <c r="Y141"/>
    </row>
    <row r="142" spans="1:25" ht="28.5" customHeight="1" x14ac:dyDescent="0.25">
      <c r="A142" s="67"/>
      <c r="B142" s="22"/>
      <c r="C142" s="5"/>
      <c r="D142" s="2"/>
      <c r="E142"/>
      <c r="F142"/>
      <c r="G142"/>
      <c r="H142"/>
      <c r="I142"/>
      <c r="J142"/>
      <c r="K142"/>
      <c r="L142"/>
      <c r="M142"/>
      <c r="N142"/>
      <c r="O142"/>
      <c r="P142"/>
      <c r="Q142" s="57"/>
      <c r="R142"/>
      <c r="S142"/>
      <c r="T142" s="1"/>
      <c r="U142"/>
      <c r="V142"/>
      <c r="W142"/>
      <c r="X142"/>
      <c r="Y142"/>
    </row>
    <row r="143" spans="1:25" ht="28.5" customHeight="1" x14ac:dyDescent="0.25">
      <c r="A143" s="67"/>
      <c r="B143" s="22"/>
      <c r="C143" s="5"/>
      <c r="D143" s="2"/>
      <c r="E143"/>
      <c r="F143"/>
      <c r="G143"/>
      <c r="H143"/>
      <c r="I143"/>
      <c r="J143"/>
      <c r="K143"/>
      <c r="L143"/>
      <c r="M143"/>
      <c r="N143"/>
      <c r="O143"/>
      <c r="P143"/>
      <c r="Q143" s="57"/>
      <c r="R143"/>
      <c r="S143"/>
      <c r="T143" s="1"/>
      <c r="U143"/>
      <c r="V143"/>
      <c r="W143"/>
      <c r="X143"/>
      <c r="Y143"/>
    </row>
    <row r="144" spans="1:25" ht="28.5" customHeight="1" x14ac:dyDescent="0.25">
      <c r="A144" s="67"/>
      <c r="B144" s="22"/>
      <c r="C144" s="5"/>
      <c r="D144" s="2"/>
      <c r="E144"/>
      <c r="F144"/>
      <c r="G144"/>
      <c r="H144"/>
      <c r="I144"/>
      <c r="J144"/>
      <c r="K144"/>
      <c r="L144"/>
      <c r="M144"/>
      <c r="N144"/>
      <c r="O144"/>
      <c r="P144"/>
      <c r="Q144" s="57"/>
      <c r="R144"/>
      <c r="S144"/>
      <c r="T144" s="1"/>
      <c r="U144"/>
      <c r="V144"/>
      <c r="W144"/>
      <c r="X144"/>
      <c r="Y144"/>
    </row>
    <row r="145" spans="1:27" ht="28.5" customHeight="1" x14ac:dyDescent="0.25">
      <c r="A145" s="67"/>
      <c r="B145" s="22"/>
      <c r="C145" s="5"/>
      <c r="D145" s="2"/>
      <c r="E145"/>
      <c r="F145"/>
      <c r="G145"/>
      <c r="H145"/>
      <c r="I145"/>
      <c r="J145"/>
      <c r="K145"/>
      <c r="L145"/>
      <c r="M145"/>
      <c r="N145"/>
      <c r="O145"/>
      <c r="P145"/>
      <c r="Q145" s="57"/>
      <c r="R145"/>
      <c r="S145"/>
      <c r="T145" s="1"/>
      <c r="U145"/>
      <c r="V145"/>
      <c r="W145"/>
      <c r="X145"/>
      <c r="Y145"/>
    </row>
    <row r="146" spans="1:27" ht="28.5" customHeight="1" x14ac:dyDescent="0.25">
      <c r="A146" s="67"/>
      <c r="B146" s="22"/>
      <c r="C146" s="2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57"/>
      <c r="R146"/>
      <c r="S146"/>
      <c r="T146" s="1"/>
      <c r="U146"/>
      <c r="V146"/>
      <c r="W146"/>
      <c r="X146"/>
      <c r="Y146"/>
    </row>
    <row r="147" spans="1:27" ht="28.5" customHeight="1" x14ac:dyDescent="0.25">
      <c r="A147" s="68"/>
      <c r="B147" s="25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57"/>
      <c r="R147"/>
      <c r="S147"/>
      <c r="T147" s="1"/>
      <c r="U147"/>
      <c r="V147"/>
      <c r="W147"/>
      <c r="X147"/>
      <c r="Y147"/>
    </row>
    <row r="148" spans="1:27" ht="28.5" customHeight="1" x14ac:dyDescent="0.25">
      <c r="A148" s="68"/>
      <c r="B148" s="25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57"/>
      <c r="R148"/>
      <c r="S148"/>
      <c r="T148" s="1"/>
      <c r="U148"/>
      <c r="V148"/>
      <c r="W148"/>
      <c r="X148"/>
      <c r="Y148"/>
    </row>
    <row r="149" spans="1:27" ht="28.5" customHeight="1" x14ac:dyDescent="0.25">
      <c r="A149" s="68"/>
      <c r="B149" s="25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57"/>
      <c r="R149"/>
      <c r="S149"/>
      <c r="T149" s="1"/>
      <c r="U149"/>
      <c r="V149"/>
      <c r="W149"/>
      <c r="X149"/>
      <c r="Y149"/>
    </row>
    <row r="150" spans="1:27" x14ac:dyDescent="0.25">
      <c r="R150" s="25"/>
      <c r="S150" s="25"/>
    </row>
    <row r="151" spans="1:27" x14ac:dyDescent="0.25">
      <c r="R151" s="25"/>
      <c r="S151" s="25"/>
    </row>
    <row r="152" spans="1:27" x14ac:dyDescent="0.25">
      <c r="R152" s="25"/>
      <c r="S152" s="25"/>
    </row>
    <row r="153" spans="1:27" x14ac:dyDescent="0.25">
      <c r="H153" s="78"/>
      <c r="I153" s="78"/>
      <c r="J153" s="78"/>
      <c r="K153" s="75"/>
      <c r="L153" s="78"/>
      <c r="M153" s="35"/>
      <c r="N153" s="35"/>
      <c r="O153" s="35"/>
      <c r="P153" s="62"/>
      <c r="R153" s="25"/>
      <c r="S153" s="25"/>
    </row>
    <row r="154" spans="1:27" x14ac:dyDescent="0.25">
      <c r="H154" s="78"/>
      <c r="I154" s="78"/>
      <c r="J154" s="78"/>
      <c r="K154" s="75"/>
      <c r="L154" s="78"/>
      <c r="M154" s="35"/>
      <c r="N154" s="35"/>
      <c r="O154" s="35"/>
      <c r="P154" s="62"/>
      <c r="R154" s="25"/>
      <c r="S154" s="25"/>
    </row>
    <row r="155" spans="1:27" x14ac:dyDescent="0.25">
      <c r="H155" s="78"/>
      <c r="I155" s="78"/>
      <c r="J155" s="78"/>
      <c r="K155" s="75"/>
      <c r="L155" s="78"/>
      <c r="M155" s="35"/>
      <c r="N155" s="35"/>
      <c r="O155" s="35"/>
      <c r="P155" s="62"/>
      <c r="R155" s="25"/>
      <c r="S155" s="25"/>
    </row>
    <row r="156" spans="1:27" x14ac:dyDescent="0.25">
      <c r="D156" s="78"/>
      <c r="E156" s="78"/>
      <c r="F156" s="78"/>
      <c r="G156" s="78"/>
      <c r="H156" s="78"/>
      <c r="I156" s="78"/>
      <c r="J156" s="78"/>
      <c r="K156" s="75"/>
      <c r="L156" s="78"/>
      <c r="M156" s="35"/>
      <c r="N156" s="35"/>
      <c r="O156" s="35"/>
      <c r="P156" s="62"/>
      <c r="R156" s="25"/>
      <c r="S156" s="25"/>
    </row>
    <row r="157" spans="1:27" s="64" customFormat="1" x14ac:dyDescent="0.25">
      <c r="A157" s="76"/>
      <c r="B157" s="61"/>
      <c r="C157" s="76"/>
      <c r="D157" s="78"/>
      <c r="E157" s="78"/>
      <c r="F157" s="78"/>
      <c r="G157" s="78"/>
      <c r="H157" s="78"/>
      <c r="I157" s="78"/>
      <c r="J157" s="78"/>
      <c r="K157" s="75"/>
      <c r="L157" s="78"/>
      <c r="M157" s="35"/>
      <c r="N157" s="35"/>
      <c r="O157" s="35"/>
      <c r="P157" s="62"/>
      <c r="Q157" s="68"/>
      <c r="R157" s="26"/>
      <c r="S157" s="26"/>
      <c r="T157" s="25"/>
      <c r="V157" s="68"/>
      <c r="W157" s="68"/>
      <c r="X157" s="68"/>
      <c r="Y157" s="25"/>
      <c r="Z157"/>
      <c r="AA157"/>
    </row>
    <row r="158" spans="1:27" s="64" customFormat="1" x14ac:dyDescent="0.25">
      <c r="A158" s="76"/>
      <c r="B158" s="61"/>
      <c r="C158" s="76"/>
      <c r="D158" s="78"/>
      <c r="E158" s="78"/>
      <c r="F158" s="78"/>
      <c r="G158" s="78"/>
      <c r="H158" s="78"/>
      <c r="I158" s="78"/>
      <c r="J158" s="78"/>
      <c r="K158" s="75"/>
      <c r="L158" s="78"/>
      <c r="M158" s="35"/>
      <c r="N158" s="35"/>
      <c r="O158" s="35"/>
      <c r="P158" s="62"/>
      <c r="Q158" s="68"/>
      <c r="R158" s="26"/>
      <c r="S158" s="26"/>
      <c r="T158" s="25"/>
      <c r="V158" s="68"/>
      <c r="W158" s="68"/>
      <c r="X158" s="68"/>
      <c r="Y158" s="25"/>
      <c r="Z158"/>
      <c r="AA158"/>
    </row>
    <row r="159" spans="1:27" s="64" customFormat="1" x14ac:dyDescent="0.25">
      <c r="A159" s="76"/>
      <c r="B159" s="61"/>
      <c r="C159" s="76"/>
      <c r="D159" s="78"/>
      <c r="E159" s="78"/>
      <c r="F159" s="78"/>
      <c r="G159" s="78"/>
      <c r="H159" s="78"/>
      <c r="I159" s="78"/>
      <c r="J159" s="78"/>
      <c r="K159" s="75"/>
      <c r="L159" s="78"/>
      <c r="M159" s="35"/>
      <c r="N159" s="35"/>
      <c r="O159" s="35"/>
      <c r="P159" s="62"/>
      <c r="Q159" s="68"/>
      <c r="R159" s="26"/>
      <c r="S159" s="26"/>
      <c r="T159" s="25"/>
      <c r="V159" s="68"/>
      <c r="W159" s="68"/>
      <c r="X159" s="68"/>
      <c r="Y159" s="25"/>
      <c r="Z159"/>
      <c r="AA159"/>
    </row>
    <row r="160" spans="1:27" s="64" customFormat="1" x14ac:dyDescent="0.25">
      <c r="A160" s="76"/>
      <c r="B160" s="61"/>
      <c r="C160" s="76"/>
      <c r="D160" s="78"/>
      <c r="E160" s="78"/>
      <c r="F160" s="78"/>
      <c r="G160" s="78"/>
      <c r="H160" s="78"/>
      <c r="I160" s="78"/>
      <c r="J160" s="78"/>
      <c r="K160" s="75"/>
      <c r="L160" s="78"/>
      <c r="M160" s="35"/>
      <c r="N160" s="35"/>
      <c r="O160" s="35"/>
      <c r="P160" s="62"/>
      <c r="Q160" s="68"/>
      <c r="R160" s="26"/>
      <c r="S160" s="26"/>
      <c r="T160" s="25"/>
      <c r="V160" s="68"/>
      <c r="W160" s="68"/>
      <c r="X160" s="68"/>
      <c r="Y160" s="25"/>
      <c r="Z160"/>
      <c r="AA160"/>
    </row>
    <row r="161" spans="1:27" s="64" customFormat="1" x14ac:dyDescent="0.25">
      <c r="A161" s="76"/>
      <c r="B161" s="61"/>
      <c r="C161" s="76"/>
      <c r="D161" s="78"/>
      <c r="E161" s="78"/>
      <c r="F161" s="78"/>
      <c r="G161" s="78"/>
      <c r="H161" s="78"/>
      <c r="I161" s="78"/>
      <c r="J161" s="78"/>
      <c r="K161" s="75"/>
      <c r="L161" s="78"/>
      <c r="M161" s="35"/>
      <c r="N161" s="35"/>
      <c r="O161" s="35"/>
      <c r="P161" s="62"/>
      <c r="Q161" s="68"/>
      <c r="R161" s="26"/>
      <c r="S161" s="26"/>
      <c r="T161" s="25"/>
      <c r="V161" s="68"/>
      <c r="W161" s="68"/>
      <c r="X161" s="68"/>
      <c r="Y161" s="25"/>
      <c r="Z161"/>
      <c r="AA161"/>
    </row>
    <row r="162" spans="1:27" s="64" customFormat="1" x14ac:dyDescent="0.25">
      <c r="A162" s="76"/>
      <c r="B162" s="61"/>
      <c r="C162" s="76"/>
      <c r="D162" s="78"/>
      <c r="E162" s="78"/>
      <c r="F162" s="78"/>
      <c r="G162" s="78"/>
      <c r="H162" s="78"/>
      <c r="I162" s="78"/>
      <c r="J162" s="78"/>
      <c r="K162" s="75"/>
      <c r="L162" s="78"/>
      <c r="M162" s="35"/>
      <c r="N162" s="35"/>
      <c r="O162" s="35"/>
      <c r="P162" s="62"/>
      <c r="Q162" s="68"/>
      <c r="R162" s="26"/>
      <c r="S162" s="26"/>
      <c r="T162" s="25"/>
      <c r="V162" s="68"/>
      <c r="W162" s="68"/>
      <c r="X162" s="68"/>
      <c r="Y162" s="25"/>
      <c r="Z162"/>
      <c r="AA162"/>
    </row>
    <row r="163" spans="1:27" s="64" customFormat="1" x14ac:dyDescent="0.25">
      <c r="A163" s="76"/>
      <c r="B163" s="61"/>
      <c r="C163" s="76"/>
      <c r="D163" s="78"/>
      <c r="E163" s="78"/>
      <c r="F163" s="78"/>
      <c r="G163" s="78"/>
      <c r="H163" s="78"/>
      <c r="I163" s="78"/>
      <c r="J163" s="78"/>
      <c r="K163" s="75"/>
      <c r="L163" s="78"/>
      <c r="M163" s="35"/>
      <c r="N163" s="35"/>
      <c r="O163" s="35"/>
      <c r="P163" s="62"/>
      <c r="Q163" s="68"/>
      <c r="R163" s="26"/>
      <c r="S163" s="26"/>
      <c r="T163" s="25"/>
      <c r="V163" s="68"/>
      <c r="W163" s="68"/>
      <c r="X163" s="68"/>
      <c r="Y163" s="25"/>
      <c r="Z163"/>
      <c r="AA163"/>
    </row>
    <row r="164" spans="1:27" s="64" customFormat="1" x14ac:dyDescent="0.25">
      <c r="A164" s="76"/>
      <c r="B164" s="61"/>
      <c r="C164" s="76"/>
      <c r="D164" s="78"/>
      <c r="E164" s="78"/>
      <c r="F164" s="78"/>
      <c r="G164" s="78"/>
      <c r="H164" s="78"/>
      <c r="I164" s="78"/>
      <c r="J164" s="78"/>
      <c r="K164" s="75"/>
      <c r="L164" s="78"/>
      <c r="M164" s="35"/>
      <c r="N164" s="35"/>
      <c r="O164" s="35"/>
      <c r="P164" s="62"/>
      <c r="Q164" s="68"/>
      <c r="R164" s="26"/>
      <c r="S164" s="26"/>
      <c r="T164" s="25"/>
      <c r="V164" s="68"/>
      <c r="W164" s="68"/>
      <c r="X164" s="68"/>
      <c r="Y164" s="25"/>
      <c r="Z164"/>
      <c r="AA164"/>
    </row>
    <row r="165" spans="1:27" s="64" customFormat="1" x14ac:dyDescent="0.25">
      <c r="A165" s="76"/>
      <c r="B165" s="61"/>
      <c r="C165" s="76"/>
      <c r="D165" s="78"/>
      <c r="E165" s="78"/>
      <c r="F165" s="78"/>
      <c r="G165" s="78"/>
      <c r="H165" s="78"/>
      <c r="I165" s="78"/>
      <c r="J165" s="78"/>
      <c r="K165" s="75"/>
      <c r="L165" s="78"/>
      <c r="M165" s="35"/>
      <c r="N165" s="35"/>
      <c r="O165" s="35"/>
      <c r="P165" s="62"/>
      <c r="Q165" s="68"/>
      <c r="R165" s="26"/>
      <c r="S165" s="26"/>
      <c r="T165" s="25"/>
      <c r="V165" s="68"/>
      <c r="W165" s="68"/>
      <c r="X165" s="68"/>
      <c r="Y165" s="25"/>
      <c r="Z165"/>
      <c r="AA165"/>
    </row>
    <row r="166" spans="1:27" s="64" customFormat="1" x14ac:dyDescent="0.25">
      <c r="A166" s="76"/>
      <c r="B166" s="61"/>
      <c r="C166" s="76"/>
      <c r="D166" s="78"/>
      <c r="E166" s="78"/>
      <c r="F166" s="78"/>
      <c r="G166" s="78"/>
      <c r="H166" s="78"/>
      <c r="I166" s="78"/>
      <c r="J166" s="78"/>
      <c r="K166" s="75"/>
      <c r="L166" s="78"/>
      <c r="M166" s="35"/>
      <c r="N166" s="35"/>
      <c r="O166" s="35"/>
      <c r="P166" s="62"/>
      <c r="Q166" s="68"/>
      <c r="R166" s="26"/>
      <c r="S166" s="26"/>
      <c r="T166" s="25"/>
      <c r="V166" s="68"/>
      <c r="W166" s="68"/>
      <c r="X166" s="68"/>
      <c r="Y166" s="25"/>
      <c r="Z166"/>
      <c r="AA166"/>
    </row>
    <row r="167" spans="1:27" s="64" customFormat="1" x14ac:dyDescent="0.25">
      <c r="A167" s="76"/>
      <c r="B167" s="61"/>
      <c r="C167" s="76"/>
      <c r="D167" s="78"/>
      <c r="E167" s="78"/>
      <c r="F167" s="78"/>
      <c r="G167" s="78"/>
      <c r="H167" s="78"/>
      <c r="I167" s="78"/>
      <c r="J167" s="78"/>
      <c r="K167" s="75"/>
      <c r="L167" s="78"/>
      <c r="M167" s="35"/>
      <c r="N167" s="35"/>
      <c r="O167" s="35"/>
      <c r="P167" s="62"/>
      <c r="Q167" s="68"/>
      <c r="R167" s="26"/>
      <c r="S167" s="26"/>
      <c r="T167" s="25"/>
      <c r="V167" s="68"/>
      <c r="W167" s="68"/>
      <c r="X167" s="68"/>
      <c r="Y167" s="25"/>
      <c r="Z167"/>
      <c r="AA167"/>
    </row>
    <row r="168" spans="1:27" s="64" customFormat="1" x14ac:dyDescent="0.25">
      <c r="A168" s="76"/>
      <c r="B168" s="61"/>
      <c r="C168" s="76"/>
      <c r="D168" s="78"/>
      <c r="E168" s="78"/>
      <c r="F168" s="78"/>
      <c r="G168" s="78"/>
      <c r="H168" s="78"/>
      <c r="I168" s="78"/>
      <c r="J168" s="78"/>
      <c r="K168" s="75"/>
      <c r="L168" s="78"/>
      <c r="M168" s="35"/>
      <c r="N168" s="35"/>
      <c r="O168" s="35"/>
      <c r="P168" s="62"/>
      <c r="Q168" s="68"/>
      <c r="R168" s="26"/>
      <c r="S168" s="26"/>
      <c r="T168" s="25"/>
      <c r="V168" s="68"/>
      <c r="W168" s="68"/>
      <c r="X168" s="68"/>
      <c r="Y168" s="25"/>
      <c r="Z168"/>
      <c r="AA168"/>
    </row>
    <row r="169" spans="1:27" s="64" customFormat="1" x14ac:dyDescent="0.25">
      <c r="A169" s="76"/>
      <c r="B169" s="61"/>
      <c r="C169" s="76"/>
      <c r="D169" s="78"/>
      <c r="E169" s="78"/>
      <c r="F169" s="78"/>
      <c r="G169" s="78"/>
      <c r="H169" s="78"/>
      <c r="I169" s="78"/>
      <c r="J169" s="78"/>
      <c r="K169" s="75"/>
      <c r="L169" s="78"/>
      <c r="M169" s="35"/>
      <c r="N169" s="35"/>
      <c r="O169" s="35"/>
      <c r="P169" s="62"/>
      <c r="Q169" s="68"/>
      <c r="R169" s="26"/>
      <c r="S169" s="26"/>
      <c r="T169" s="25"/>
      <c r="V169" s="68"/>
      <c r="W169" s="68"/>
      <c r="X169" s="68"/>
      <c r="Y169" s="25"/>
      <c r="Z169"/>
      <c r="AA169"/>
    </row>
    <row r="170" spans="1:27" s="64" customFormat="1" x14ac:dyDescent="0.25">
      <c r="A170" s="76"/>
      <c r="B170" s="61"/>
      <c r="C170" s="76"/>
      <c r="D170" s="78"/>
      <c r="E170" s="78"/>
      <c r="F170" s="78"/>
      <c r="G170" s="78"/>
      <c r="H170" s="78"/>
      <c r="I170" s="78"/>
      <c r="J170" s="78"/>
      <c r="K170" s="75"/>
      <c r="L170" s="78"/>
      <c r="M170" s="35"/>
      <c r="N170" s="35"/>
      <c r="O170" s="35"/>
      <c r="P170" s="62"/>
      <c r="Q170" s="68"/>
      <c r="R170" s="26"/>
      <c r="S170" s="26"/>
      <c r="T170" s="25"/>
      <c r="V170" s="68"/>
      <c r="W170" s="68"/>
      <c r="X170" s="68"/>
      <c r="Y170" s="25"/>
      <c r="Z170"/>
      <c r="AA170"/>
    </row>
    <row r="171" spans="1:27" s="64" customFormat="1" x14ac:dyDescent="0.25">
      <c r="A171" s="76"/>
      <c r="B171" s="61"/>
      <c r="C171" s="76"/>
      <c r="D171" s="78"/>
      <c r="E171" s="78"/>
      <c r="F171" s="78"/>
      <c r="G171" s="78"/>
      <c r="H171" s="78"/>
      <c r="I171" s="78"/>
      <c r="J171" s="78"/>
      <c r="K171" s="75"/>
      <c r="L171" s="78"/>
      <c r="M171" s="35"/>
      <c r="N171" s="35"/>
      <c r="O171" s="35"/>
      <c r="P171" s="62"/>
      <c r="Q171" s="68"/>
      <c r="R171" s="26"/>
      <c r="S171" s="26"/>
      <c r="T171" s="25"/>
      <c r="V171" s="68"/>
      <c r="W171" s="68"/>
      <c r="X171" s="68"/>
      <c r="Y171" s="25"/>
      <c r="Z171"/>
      <c r="AA171"/>
    </row>
    <row r="172" spans="1:27" s="64" customFormat="1" x14ac:dyDescent="0.25">
      <c r="A172" s="76"/>
      <c r="B172" s="61"/>
      <c r="C172" s="76"/>
      <c r="D172" s="78"/>
      <c r="E172" s="78"/>
      <c r="F172" s="78"/>
      <c r="G172" s="78"/>
      <c r="H172" s="78"/>
      <c r="I172" s="78"/>
      <c r="J172" s="78"/>
      <c r="K172" s="75"/>
      <c r="L172" s="78"/>
      <c r="M172" s="35"/>
      <c r="N172" s="35"/>
      <c r="O172" s="35"/>
      <c r="P172" s="62"/>
      <c r="Q172" s="68"/>
      <c r="R172" s="25"/>
      <c r="S172" s="25"/>
      <c r="T172" s="25"/>
      <c r="V172" s="68"/>
      <c r="W172" s="68"/>
      <c r="X172" s="68"/>
      <c r="Y172" s="25"/>
      <c r="Z172"/>
      <c r="AA172"/>
    </row>
    <row r="173" spans="1:27" s="64" customFormat="1" x14ac:dyDescent="0.25">
      <c r="A173" s="76"/>
      <c r="B173" s="61"/>
      <c r="C173" s="76"/>
      <c r="D173" s="78"/>
      <c r="E173" s="78"/>
      <c r="F173" s="78"/>
      <c r="G173" s="78"/>
      <c r="H173" s="78"/>
      <c r="I173" s="78"/>
      <c r="J173" s="78"/>
      <c r="K173" s="75"/>
      <c r="L173" s="78"/>
      <c r="M173" s="35"/>
      <c r="N173" s="35"/>
      <c r="O173" s="35"/>
      <c r="P173" s="62"/>
      <c r="Q173" s="68"/>
      <c r="R173" s="25"/>
      <c r="S173" s="25"/>
      <c r="T173" s="25"/>
      <c r="V173" s="68"/>
      <c r="W173" s="68"/>
      <c r="X173" s="68"/>
      <c r="Y173" s="25"/>
      <c r="Z173"/>
      <c r="AA173"/>
    </row>
    <row r="174" spans="1:27" s="64" customFormat="1" x14ac:dyDescent="0.25">
      <c r="A174" s="76"/>
      <c r="B174" s="61"/>
      <c r="C174" s="76"/>
      <c r="D174" s="78"/>
      <c r="E174" s="78"/>
      <c r="F174" s="78"/>
      <c r="G174" s="78"/>
      <c r="H174" s="78"/>
      <c r="I174" s="78"/>
      <c r="J174" s="78"/>
      <c r="K174" s="75"/>
      <c r="L174" s="78"/>
      <c r="M174" s="35"/>
      <c r="N174" s="35"/>
      <c r="O174" s="35"/>
      <c r="P174" s="62"/>
      <c r="Q174" s="68"/>
      <c r="R174" s="25"/>
      <c r="S174" s="25"/>
      <c r="T174" s="25"/>
      <c r="V174" s="68"/>
      <c r="W174" s="68"/>
      <c r="X174" s="68"/>
      <c r="Y174" s="25"/>
      <c r="Z174"/>
      <c r="AA174"/>
    </row>
    <row r="175" spans="1:27" s="64" customFormat="1" x14ac:dyDescent="0.25">
      <c r="A175" s="76"/>
      <c r="B175" s="61"/>
      <c r="C175" s="76"/>
      <c r="D175" s="78"/>
      <c r="E175" s="78"/>
      <c r="F175" s="78"/>
      <c r="G175" s="78"/>
      <c r="H175" s="78"/>
      <c r="I175" s="78"/>
      <c r="J175" s="78"/>
      <c r="K175" s="75"/>
      <c r="L175" s="78"/>
      <c r="M175" s="35"/>
      <c r="N175" s="35"/>
      <c r="O175" s="35"/>
      <c r="P175" s="62"/>
      <c r="Q175" s="68"/>
      <c r="R175" s="25"/>
      <c r="S175" s="25"/>
      <c r="T175" s="25"/>
      <c r="V175" s="68"/>
      <c r="W175" s="68"/>
      <c r="X175" s="68"/>
      <c r="Y175" s="25"/>
      <c r="Z175"/>
      <c r="AA175"/>
    </row>
    <row r="176" spans="1:27" s="64" customFormat="1" x14ac:dyDescent="0.25">
      <c r="A176" s="76"/>
      <c r="B176" s="61"/>
      <c r="C176" s="76"/>
      <c r="D176" s="78"/>
      <c r="E176" s="78"/>
      <c r="F176" s="78"/>
      <c r="G176" s="78"/>
      <c r="H176" s="78"/>
      <c r="I176" s="78"/>
      <c r="J176" s="78"/>
      <c r="K176" s="75"/>
      <c r="L176" s="78"/>
      <c r="M176" s="35"/>
      <c r="N176" s="35"/>
      <c r="O176" s="35"/>
      <c r="P176" s="62"/>
      <c r="Q176" s="68"/>
      <c r="R176" s="25"/>
      <c r="S176" s="25"/>
      <c r="T176" s="25"/>
      <c r="V176" s="68"/>
      <c r="W176" s="68"/>
      <c r="X176" s="68"/>
      <c r="Y176" s="25"/>
      <c r="Z176"/>
      <c r="AA176"/>
    </row>
    <row r="177" spans="1:27" s="64" customFormat="1" x14ac:dyDescent="0.25">
      <c r="A177" s="76"/>
      <c r="B177" s="61"/>
      <c r="C177" s="76"/>
      <c r="D177" s="78"/>
      <c r="E177" s="78"/>
      <c r="F177" s="78"/>
      <c r="G177" s="78"/>
      <c r="H177" s="78"/>
      <c r="I177" s="78"/>
      <c r="J177" s="78"/>
      <c r="K177" s="75"/>
      <c r="L177" s="78"/>
      <c r="M177" s="35"/>
      <c r="N177" s="35"/>
      <c r="O177" s="35"/>
      <c r="P177" s="62"/>
      <c r="Q177" s="68"/>
      <c r="R177" s="25"/>
      <c r="S177" s="25"/>
      <c r="T177" s="25"/>
      <c r="V177" s="68"/>
      <c r="W177" s="68"/>
      <c r="X177" s="68"/>
      <c r="Y177" s="25"/>
      <c r="Z177"/>
      <c r="AA177"/>
    </row>
    <row r="178" spans="1:27" s="64" customFormat="1" x14ac:dyDescent="0.25">
      <c r="A178" s="76"/>
      <c r="B178" s="61"/>
      <c r="C178" s="76"/>
      <c r="D178" s="78"/>
      <c r="E178" s="78"/>
      <c r="F178" s="78"/>
      <c r="G178" s="78"/>
      <c r="H178" s="78"/>
      <c r="I178" s="78"/>
      <c r="J178" s="78"/>
      <c r="K178" s="75"/>
      <c r="L178" s="78"/>
      <c r="M178" s="35"/>
      <c r="N178" s="35"/>
      <c r="O178" s="35"/>
      <c r="P178" s="62"/>
      <c r="Q178" s="68"/>
      <c r="R178" s="25"/>
      <c r="S178" s="25"/>
      <c r="T178" s="25"/>
      <c r="V178" s="68"/>
      <c r="W178" s="68"/>
      <c r="X178" s="68"/>
      <c r="Y178" s="25"/>
      <c r="Z178"/>
      <c r="AA178"/>
    </row>
    <row r="179" spans="1:27" s="64" customFormat="1" x14ac:dyDescent="0.25">
      <c r="A179" s="76"/>
      <c r="B179" s="61"/>
      <c r="C179" s="76"/>
      <c r="D179" s="78"/>
      <c r="E179" s="78"/>
      <c r="F179" s="78"/>
      <c r="G179" s="78"/>
      <c r="H179" s="78"/>
      <c r="I179" s="78"/>
      <c r="J179" s="78"/>
      <c r="K179" s="75"/>
      <c r="L179" s="78"/>
      <c r="M179" s="35"/>
      <c r="N179" s="35"/>
      <c r="O179" s="35"/>
      <c r="P179" s="62"/>
      <c r="Q179" s="68"/>
      <c r="R179" s="25"/>
      <c r="S179" s="25"/>
      <c r="T179" s="25"/>
      <c r="V179" s="68"/>
      <c r="W179" s="68"/>
      <c r="X179" s="68"/>
      <c r="Y179" s="25"/>
      <c r="Z179"/>
      <c r="AA179"/>
    </row>
    <row r="180" spans="1:27" s="64" customFormat="1" x14ac:dyDescent="0.25">
      <c r="A180" s="76"/>
      <c r="B180" s="61"/>
      <c r="C180" s="76"/>
      <c r="D180" s="78"/>
      <c r="E180" s="78"/>
      <c r="F180" s="78"/>
      <c r="G180" s="78"/>
      <c r="H180" s="78"/>
      <c r="I180" s="78"/>
      <c r="J180" s="78"/>
      <c r="K180" s="75"/>
      <c r="L180" s="78"/>
      <c r="M180" s="35"/>
      <c r="N180" s="35"/>
      <c r="O180" s="35"/>
      <c r="P180" s="62"/>
      <c r="Q180" s="68"/>
      <c r="R180" s="25"/>
      <c r="S180" s="25"/>
      <c r="T180" s="25"/>
      <c r="V180" s="68"/>
      <c r="W180" s="68"/>
      <c r="X180" s="68"/>
      <c r="Y180" s="25"/>
      <c r="Z180"/>
      <c r="AA180"/>
    </row>
    <row r="181" spans="1:27" s="64" customFormat="1" x14ac:dyDescent="0.25">
      <c r="A181" s="76"/>
      <c r="B181" s="61"/>
      <c r="C181" s="76"/>
      <c r="D181" s="78"/>
      <c r="E181" s="78"/>
      <c r="F181" s="78"/>
      <c r="G181" s="78"/>
      <c r="H181" s="78"/>
      <c r="I181" s="78"/>
      <c r="J181" s="78"/>
      <c r="K181" s="75"/>
      <c r="L181" s="78"/>
      <c r="M181" s="35"/>
      <c r="N181" s="35"/>
      <c r="O181" s="35"/>
      <c r="P181" s="62"/>
      <c r="Q181" s="68"/>
      <c r="R181" s="25"/>
      <c r="S181" s="25"/>
      <c r="T181" s="25"/>
      <c r="V181" s="68"/>
      <c r="W181" s="68"/>
      <c r="X181" s="68"/>
      <c r="Y181" s="25"/>
      <c r="Z181"/>
      <c r="AA181"/>
    </row>
    <row r="182" spans="1:27" s="64" customFormat="1" x14ac:dyDescent="0.25">
      <c r="A182" s="76"/>
      <c r="B182" s="61"/>
      <c r="C182" s="76"/>
      <c r="D182" s="78"/>
      <c r="E182" s="78"/>
      <c r="F182" s="78"/>
      <c r="G182" s="78"/>
      <c r="H182" s="78"/>
      <c r="I182" s="78"/>
      <c r="J182" s="78"/>
      <c r="K182" s="75"/>
      <c r="L182" s="78"/>
      <c r="M182" s="35"/>
      <c r="N182" s="35"/>
      <c r="O182" s="35"/>
      <c r="P182" s="62"/>
      <c r="Q182" s="68"/>
      <c r="R182" s="25"/>
      <c r="S182" s="25"/>
      <c r="T182" s="25"/>
      <c r="V182" s="68"/>
      <c r="W182" s="68"/>
      <c r="X182" s="68"/>
      <c r="Y182" s="25"/>
      <c r="Z182"/>
      <c r="AA182"/>
    </row>
    <row r="183" spans="1:27" s="64" customFormat="1" x14ac:dyDescent="0.25">
      <c r="A183" s="76"/>
      <c r="B183" s="61"/>
      <c r="C183" s="76"/>
      <c r="D183" s="78"/>
      <c r="E183" s="78"/>
      <c r="F183" s="78"/>
      <c r="G183" s="78"/>
      <c r="H183" s="78"/>
      <c r="I183" s="78"/>
      <c r="J183" s="78"/>
      <c r="K183" s="75"/>
      <c r="L183" s="78"/>
      <c r="M183" s="35"/>
      <c r="N183" s="35"/>
      <c r="O183" s="35"/>
      <c r="P183" s="62"/>
      <c r="Q183" s="68"/>
      <c r="R183" s="25"/>
      <c r="S183" s="25"/>
      <c r="T183" s="25"/>
      <c r="V183" s="68"/>
      <c r="W183" s="68"/>
      <c r="X183" s="68"/>
      <c r="Y183" s="25"/>
      <c r="Z183"/>
      <c r="AA183"/>
    </row>
    <row r="184" spans="1:27" s="64" customFormat="1" x14ac:dyDescent="0.25">
      <c r="A184" s="76"/>
      <c r="B184" s="61"/>
      <c r="C184" s="76"/>
      <c r="D184" s="78"/>
      <c r="E184" s="78"/>
      <c r="F184" s="78"/>
      <c r="G184" s="78"/>
      <c r="H184" s="78"/>
      <c r="I184" s="78"/>
      <c r="J184" s="78"/>
      <c r="K184" s="75"/>
      <c r="L184" s="78"/>
      <c r="M184" s="35"/>
      <c r="N184" s="35"/>
      <c r="O184" s="35"/>
      <c r="P184" s="62"/>
      <c r="Q184" s="68"/>
      <c r="R184" s="25"/>
      <c r="S184" s="25"/>
      <c r="T184" s="25"/>
      <c r="V184" s="68"/>
      <c r="W184" s="68"/>
      <c r="X184" s="68"/>
      <c r="Y184" s="25"/>
      <c r="Z184"/>
      <c r="AA184"/>
    </row>
    <row r="185" spans="1:27" s="64" customFormat="1" x14ac:dyDescent="0.25">
      <c r="A185" s="76"/>
      <c r="B185" s="61"/>
      <c r="C185" s="76"/>
      <c r="D185" s="78"/>
      <c r="E185" s="78"/>
      <c r="F185" s="78"/>
      <c r="G185" s="78"/>
      <c r="H185" s="78"/>
      <c r="I185" s="78"/>
      <c r="J185" s="78"/>
      <c r="K185" s="75"/>
      <c r="L185" s="78"/>
      <c r="M185" s="35"/>
      <c r="N185" s="35"/>
      <c r="O185" s="35"/>
      <c r="P185" s="62"/>
      <c r="Q185" s="68"/>
      <c r="R185" s="25"/>
      <c r="S185" s="25"/>
      <c r="T185" s="25"/>
      <c r="V185" s="68"/>
      <c r="W185" s="68"/>
      <c r="X185" s="68"/>
      <c r="Y185" s="25"/>
      <c r="Z185"/>
      <c r="AA185"/>
    </row>
    <row r="186" spans="1:27" s="64" customFormat="1" x14ac:dyDescent="0.25">
      <c r="A186" s="76"/>
      <c r="B186" s="61"/>
      <c r="C186" s="76"/>
      <c r="D186" s="78"/>
      <c r="E186" s="78"/>
      <c r="F186" s="78"/>
      <c r="G186" s="78"/>
      <c r="H186" s="78"/>
      <c r="I186" s="78"/>
      <c r="J186" s="78"/>
      <c r="K186" s="75"/>
      <c r="L186" s="78"/>
      <c r="M186" s="35"/>
      <c r="N186" s="35"/>
      <c r="O186" s="35"/>
      <c r="P186" s="62"/>
      <c r="Q186" s="68"/>
      <c r="R186" s="25"/>
      <c r="S186" s="25"/>
      <c r="T186" s="25"/>
      <c r="V186" s="68"/>
      <c r="W186" s="68"/>
      <c r="X186" s="68"/>
      <c r="Y186" s="25"/>
      <c r="Z186"/>
      <c r="AA186"/>
    </row>
    <row r="187" spans="1:27" s="64" customFormat="1" x14ac:dyDescent="0.25">
      <c r="A187" s="76"/>
      <c r="B187" s="61"/>
      <c r="C187" s="76"/>
      <c r="D187" s="78"/>
      <c r="E187" s="78"/>
      <c r="F187" s="78"/>
      <c r="G187" s="78"/>
      <c r="H187" s="78"/>
      <c r="I187" s="78"/>
      <c r="J187" s="78"/>
      <c r="K187" s="75"/>
      <c r="L187" s="78"/>
      <c r="M187" s="35"/>
      <c r="N187" s="35"/>
      <c r="O187" s="35"/>
      <c r="P187" s="62"/>
      <c r="Q187" s="68"/>
      <c r="R187" s="25"/>
      <c r="S187" s="25"/>
      <c r="T187" s="25"/>
      <c r="V187" s="68"/>
      <c r="W187" s="68"/>
      <c r="X187" s="68"/>
      <c r="Y187" s="25"/>
      <c r="Z187"/>
      <c r="AA187"/>
    </row>
    <row r="188" spans="1:27" s="64" customFormat="1" x14ac:dyDescent="0.25">
      <c r="A188" s="76"/>
      <c r="B188" s="61"/>
      <c r="C188" s="76"/>
      <c r="D188" s="78"/>
      <c r="E188" s="78"/>
      <c r="F188" s="78"/>
      <c r="G188" s="78"/>
      <c r="H188" s="78"/>
      <c r="I188" s="78"/>
      <c r="J188" s="78"/>
      <c r="K188" s="75"/>
      <c r="L188" s="78"/>
      <c r="M188" s="35"/>
      <c r="N188" s="35"/>
      <c r="O188" s="35"/>
      <c r="P188" s="62"/>
      <c r="Q188" s="68"/>
      <c r="R188" s="25"/>
      <c r="S188" s="25"/>
      <c r="T188" s="25"/>
      <c r="V188" s="68"/>
      <c r="W188" s="68"/>
      <c r="X188" s="68"/>
      <c r="Y188" s="25"/>
      <c r="Z188"/>
      <c r="AA188"/>
    </row>
    <row r="189" spans="1:27" s="64" customFormat="1" x14ac:dyDescent="0.25">
      <c r="A189" s="76"/>
      <c r="B189" s="61"/>
      <c r="C189" s="76"/>
      <c r="D189" s="78"/>
      <c r="E189" s="78"/>
      <c r="F189" s="78"/>
      <c r="G189" s="78"/>
      <c r="H189" s="78"/>
      <c r="I189" s="78"/>
      <c r="J189" s="78"/>
      <c r="K189" s="75"/>
      <c r="L189" s="78"/>
      <c r="M189" s="35"/>
      <c r="N189" s="35"/>
      <c r="O189" s="35"/>
      <c r="P189" s="62"/>
      <c r="Q189" s="68"/>
      <c r="R189" s="25"/>
      <c r="S189" s="25"/>
      <c r="T189" s="25"/>
      <c r="V189" s="68"/>
      <c r="W189" s="68"/>
      <c r="X189" s="68"/>
      <c r="Y189" s="25"/>
      <c r="Z189"/>
      <c r="AA189"/>
    </row>
    <row r="190" spans="1:27" s="64" customFormat="1" x14ac:dyDescent="0.25">
      <c r="A190" s="76"/>
      <c r="B190" s="61"/>
      <c r="C190" s="76"/>
      <c r="D190" s="78"/>
      <c r="E190" s="78"/>
      <c r="F190" s="78"/>
      <c r="G190" s="78"/>
      <c r="H190" s="78"/>
      <c r="I190" s="78"/>
      <c r="J190" s="78"/>
      <c r="K190" s="75"/>
      <c r="L190" s="78"/>
      <c r="M190" s="35"/>
      <c r="N190" s="35"/>
      <c r="O190" s="35"/>
      <c r="P190" s="62"/>
      <c r="Q190" s="68"/>
      <c r="R190" s="25"/>
      <c r="S190" s="25"/>
      <c r="T190" s="25"/>
      <c r="V190" s="68"/>
      <c r="W190" s="68"/>
      <c r="X190" s="68"/>
      <c r="Y190" s="25"/>
      <c r="Z190"/>
      <c r="AA190"/>
    </row>
    <row r="191" spans="1:27" s="64" customFormat="1" x14ac:dyDescent="0.25">
      <c r="A191" s="76"/>
      <c r="B191" s="61"/>
      <c r="C191" s="76"/>
      <c r="D191" s="78"/>
      <c r="E191" s="78"/>
      <c r="F191" s="78"/>
      <c r="G191" s="78"/>
      <c r="H191" s="78"/>
      <c r="I191" s="78"/>
      <c r="J191" s="78"/>
      <c r="K191" s="75"/>
      <c r="L191" s="78"/>
      <c r="M191" s="35"/>
      <c r="N191" s="35"/>
      <c r="O191" s="35"/>
      <c r="P191" s="62"/>
      <c r="Q191" s="68"/>
      <c r="R191" s="25"/>
      <c r="S191" s="25"/>
      <c r="T191" s="25"/>
      <c r="V191" s="68"/>
      <c r="W191" s="68"/>
      <c r="X191" s="68"/>
      <c r="Y191" s="25"/>
      <c r="Z191"/>
      <c r="AA191"/>
    </row>
    <row r="192" spans="1:27" s="64" customFormat="1" x14ac:dyDescent="0.25">
      <c r="A192" s="76"/>
      <c r="B192" s="61"/>
      <c r="C192" s="76"/>
      <c r="D192" s="78"/>
      <c r="E192" s="78"/>
      <c r="F192" s="78"/>
      <c r="G192" s="78"/>
      <c r="H192" s="78"/>
      <c r="I192" s="78"/>
      <c r="J192" s="78"/>
      <c r="K192" s="75"/>
      <c r="L192" s="78"/>
      <c r="M192" s="35"/>
      <c r="N192" s="35"/>
      <c r="O192" s="35"/>
      <c r="P192" s="62"/>
      <c r="Q192" s="68"/>
      <c r="R192" s="25"/>
      <c r="S192" s="25"/>
      <c r="T192" s="25"/>
      <c r="V192" s="68"/>
      <c r="W192" s="68"/>
      <c r="X192" s="68"/>
      <c r="Y192" s="25"/>
      <c r="Z192"/>
      <c r="AA192"/>
    </row>
    <row r="193" spans="1:27" s="64" customFormat="1" x14ac:dyDescent="0.25">
      <c r="A193" s="76"/>
      <c r="B193" s="61"/>
      <c r="C193" s="76"/>
      <c r="D193" s="78"/>
      <c r="E193" s="78"/>
      <c r="F193" s="78"/>
      <c r="G193" s="78"/>
      <c r="H193" s="78"/>
      <c r="I193" s="78"/>
      <c r="J193" s="78"/>
      <c r="K193" s="75"/>
      <c r="L193" s="78"/>
      <c r="M193" s="35"/>
      <c r="N193" s="35"/>
      <c r="O193" s="35"/>
      <c r="P193" s="62"/>
      <c r="Q193" s="68"/>
      <c r="R193" s="25"/>
      <c r="S193" s="25"/>
      <c r="T193" s="25"/>
      <c r="V193" s="68"/>
      <c r="W193" s="68"/>
      <c r="X193" s="68"/>
      <c r="Y193" s="25"/>
      <c r="Z193"/>
      <c r="AA193"/>
    </row>
    <row r="194" spans="1:27" s="64" customFormat="1" x14ac:dyDescent="0.25">
      <c r="A194" s="76"/>
      <c r="B194" s="61"/>
      <c r="C194" s="76"/>
      <c r="D194" s="78"/>
      <c r="E194" s="78"/>
      <c r="F194" s="78"/>
      <c r="G194" s="78"/>
      <c r="H194" s="78"/>
      <c r="I194" s="78"/>
      <c r="J194" s="78"/>
      <c r="K194" s="75"/>
      <c r="L194" s="78"/>
      <c r="M194" s="35"/>
      <c r="N194" s="35"/>
      <c r="O194" s="35"/>
      <c r="P194" s="62"/>
      <c r="Q194" s="68"/>
      <c r="R194" s="25"/>
      <c r="S194" s="25"/>
      <c r="T194" s="25"/>
      <c r="V194" s="68"/>
      <c r="W194" s="68"/>
      <c r="X194" s="68"/>
      <c r="Y194" s="25"/>
      <c r="Z194"/>
      <c r="AA194"/>
    </row>
    <row r="195" spans="1:27" s="64" customFormat="1" x14ac:dyDescent="0.25">
      <c r="A195" s="76"/>
      <c r="B195" s="61"/>
      <c r="C195" s="76"/>
      <c r="D195" s="78"/>
      <c r="E195" s="78"/>
      <c r="F195" s="78"/>
      <c r="G195" s="78"/>
      <c r="H195" s="78"/>
      <c r="I195" s="78"/>
      <c r="J195" s="78"/>
      <c r="K195" s="75"/>
      <c r="L195" s="78"/>
      <c r="M195" s="35"/>
      <c r="N195" s="35"/>
      <c r="O195" s="35"/>
      <c r="P195" s="62"/>
      <c r="Q195" s="68"/>
      <c r="R195" s="25"/>
      <c r="S195" s="25"/>
      <c r="T195" s="25"/>
      <c r="V195" s="68"/>
      <c r="W195" s="68"/>
      <c r="X195" s="68"/>
      <c r="Y195" s="25"/>
      <c r="Z195"/>
      <c r="AA195"/>
    </row>
    <row r="196" spans="1:27" s="64" customFormat="1" x14ac:dyDescent="0.25">
      <c r="A196" s="76"/>
      <c r="B196" s="61"/>
      <c r="C196" s="76"/>
      <c r="D196" s="78"/>
      <c r="E196" s="78"/>
      <c r="F196" s="78"/>
      <c r="G196" s="78"/>
      <c r="H196" s="78"/>
      <c r="I196" s="78"/>
      <c r="J196" s="78"/>
      <c r="K196" s="75"/>
      <c r="L196" s="78"/>
      <c r="M196" s="35"/>
      <c r="N196" s="35"/>
      <c r="O196" s="35"/>
      <c r="P196" s="62"/>
      <c r="Q196" s="68"/>
      <c r="R196" s="25"/>
      <c r="S196" s="25"/>
      <c r="T196" s="25"/>
      <c r="V196" s="68"/>
      <c r="W196" s="68"/>
      <c r="X196" s="68"/>
      <c r="Y196" s="25"/>
      <c r="Z196"/>
      <c r="AA196"/>
    </row>
    <row r="197" spans="1:27" s="64" customFormat="1" x14ac:dyDescent="0.25">
      <c r="A197" s="76"/>
      <c r="B197" s="61"/>
      <c r="C197" s="76"/>
      <c r="D197" s="78"/>
      <c r="E197" s="78"/>
      <c r="F197" s="78"/>
      <c r="G197" s="78"/>
      <c r="H197" s="78"/>
      <c r="I197" s="78"/>
      <c r="J197" s="78"/>
      <c r="K197" s="75"/>
      <c r="L197" s="78"/>
      <c r="M197" s="35"/>
      <c r="N197" s="35"/>
      <c r="O197" s="35"/>
      <c r="P197" s="62"/>
      <c r="Q197" s="68"/>
      <c r="R197" s="25"/>
      <c r="S197" s="25"/>
      <c r="T197" s="25"/>
      <c r="V197" s="68"/>
      <c r="W197" s="68"/>
      <c r="X197" s="68"/>
      <c r="Y197" s="25"/>
      <c r="Z197"/>
      <c r="AA197"/>
    </row>
    <row r="198" spans="1:27" s="64" customFormat="1" x14ac:dyDescent="0.25">
      <c r="A198" s="76"/>
      <c r="B198" s="61"/>
      <c r="C198" s="76"/>
      <c r="D198" s="78"/>
      <c r="E198" s="78"/>
      <c r="F198" s="78"/>
      <c r="G198" s="78"/>
      <c r="H198" s="78"/>
      <c r="I198" s="78"/>
      <c r="J198" s="78"/>
      <c r="K198" s="75"/>
      <c r="L198" s="78"/>
      <c r="M198" s="35"/>
      <c r="N198" s="35"/>
      <c r="O198" s="35"/>
      <c r="P198" s="62"/>
      <c r="Q198" s="68"/>
      <c r="R198" s="25"/>
      <c r="S198" s="25"/>
      <c r="T198" s="25"/>
      <c r="V198" s="68"/>
      <c r="W198" s="68"/>
      <c r="X198" s="68"/>
      <c r="Y198" s="25"/>
      <c r="Z198"/>
      <c r="AA198"/>
    </row>
    <row r="199" spans="1:27" s="64" customFormat="1" x14ac:dyDescent="0.25">
      <c r="A199" s="76"/>
      <c r="B199" s="61"/>
      <c r="C199" s="76"/>
      <c r="D199" s="78"/>
      <c r="E199" s="78"/>
      <c r="F199" s="78"/>
      <c r="G199" s="78"/>
      <c r="H199" s="78"/>
      <c r="I199" s="78"/>
      <c r="J199" s="78"/>
      <c r="K199" s="75"/>
      <c r="L199" s="78"/>
      <c r="M199" s="35"/>
      <c r="N199" s="35"/>
      <c r="O199" s="35"/>
      <c r="P199" s="62"/>
      <c r="Q199" s="68"/>
      <c r="R199" s="25"/>
      <c r="S199" s="25"/>
      <c r="T199" s="25"/>
      <c r="V199" s="68"/>
      <c r="W199" s="68"/>
      <c r="X199" s="68"/>
      <c r="Y199" s="25"/>
      <c r="Z199"/>
      <c r="AA199"/>
    </row>
    <row r="200" spans="1:27" s="64" customFormat="1" x14ac:dyDescent="0.25">
      <c r="A200" s="76"/>
      <c r="B200" s="61"/>
      <c r="C200" s="76"/>
      <c r="D200" s="78"/>
      <c r="E200" s="78"/>
      <c r="F200" s="78"/>
      <c r="G200" s="78"/>
      <c r="H200" s="78"/>
      <c r="I200" s="78"/>
      <c r="J200" s="78"/>
      <c r="K200" s="75"/>
      <c r="L200" s="78"/>
      <c r="M200" s="35"/>
      <c r="N200" s="35"/>
      <c r="O200" s="35"/>
      <c r="P200" s="62"/>
      <c r="Q200" s="68"/>
      <c r="R200" s="25"/>
      <c r="S200" s="25"/>
      <c r="T200" s="25"/>
      <c r="V200" s="68"/>
      <c r="W200" s="68"/>
      <c r="X200" s="68"/>
      <c r="Y200" s="25"/>
      <c r="Z200"/>
      <c r="AA200"/>
    </row>
    <row r="201" spans="1:27" s="64" customFormat="1" x14ac:dyDescent="0.25">
      <c r="A201" s="76"/>
      <c r="B201" s="61"/>
      <c r="C201" s="76"/>
      <c r="D201" s="78"/>
      <c r="E201" s="78"/>
      <c r="F201" s="78"/>
      <c r="G201" s="78"/>
      <c r="H201" s="78"/>
      <c r="I201" s="78"/>
      <c r="J201" s="78"/>
      <c r="K201" s="75"/>
      <c r="L201" s="78"/>
      <c r="M201" s="35"/>
      <c r="N201" s="35"/>
      <c r="O201" s="35"/>
      <c r="P201" s="62"/>
      <c r="Q201" s="68"/>
      <c r="R201" s="25"/>
      <c r="S201" s="25"/>
      <c r="T201" s="25"/>
      <c r="V201" s="68"/>
      <c r="W201" s="68"/>
      <c r="X201" s="68"/>
      <c r="Y201" s="25"/>
      <c r="Z201"/>
      <c r="AA201"/>
    </row>
    <row r="202" spans="1:27" s="64" customFormat="1" x14ac:dyDescent="0.25">
      <c r="A202" s="76"/>
      <c r="B202" s="61"/>
      <c r="C202" s="76"/>
      <c r="D202" s="78"/>
      <c r="E202" s="78"/>
      <c r="F202" s="78"/>
      <c r="G202" s="78"/>
      <c r="H202" s="78"/>
      <c r="I202" s="78"/>
      <c r="J202" s="78"/>
      <c r="K202" s="75"/>
      <c r="L202" s="78"/>
      <c r="M202" s="35"/>
      <c r="N202" s="35"/>
      <c r="O202" s="35"/>
      <c r="P202" s="62"/>
      <c r="Q202" s="68"/>
      <c r="R202" s="25"/>
      <c r="S202" s="25"/>
      <c r="T202" s="25"/>
      <c r="V202" s="68"/>
      <c r="W202" s="68"/>
      <c r="X202" s="68"/>
      <c r="Y202" s="25"/>
      <c r="Z202"/>
      <c r="AA202"/>
    </row>
    <row r="203" spans="1:27" s="64" customFormat="1" x14ac:dyDescent="0.25">
      <c r="A203" s="76"/>
      <c r="B203" s="61"/>
      <c r="C203" s="76"/>
      <c r="D203" s="78"/>
      <c r="E203" s="78"/>
      <c r="F203" s="78"/>
      <c r="G203" s="78"/>
      <c r="H203" s="78"/>
      <c r="I203" s="78"/>
      <c r="J203" s="78"/>
      <c r="K203" s="75"/>
      <c r="L203" s="78"/>
      <c r="M203" s="35"/>
      <c r="N203" s="35"/>
      <c r="O203" s="35"/>
      <c r="P203" s="62"/>
      <c r="Q203" s="68"/>
      <c r="R203" s="25"/>
      <c r="S203" s="25"/>
      <c r="T203" s="25"/>
      <c r="V203" s="68"/>
      <c r="W203" s="68"/>
      <c r="X203" s="68"/>
      <c r="Y203" s="25"/>
      <c r="Z203"/>
      <c r="AA203"/>
    </row>
    <row r="204" spans="1:27" s="64" customFormat="1" x14ac:dyDescent="0.25">
      <c r="A204" s="76"/>
      <c r="B204" s="61"/>
      <c r="C204" s="76"/>
      <c r="D204" s="78"/>
      <c r="E204" s="78"/>
      <c r="F204" s="78"/>
      <c r="G204" s="78"/>
      <c r="H204" s="78"/>
      <c r="I204" s="78"/>
      <c r="J204" s="78"/>
      <c r="K204" s="75"/>
      <c r="L204" s="78"/>
      <c r="M204" s="35"/>
      <c r="N204" s="35"/>
      <c r="O204" s="35"/>
      <c r="P204" s="62"/>
      <c r="Q204" s="68"/>
      <c r="R204" s="26"/>
      <c r="S204" s="26"/>
      <c r="T204" s="25"/>
      <c r="V204" s="68"/>
      <c r="W204" s="68"/>
      <c r="X204" s="68"/>
      <c r="Y204" s="25"/>
      <c r="Z204"/>
      <c r="AA204"/>
    </row>
    <row r="205" spans="1:27" s="64" customFormat="1" x14ac:dyDescent="0.25">
      <c r="A205" s="76"/>
      <c r="B205" s="61"/>
      <c r="C205" s="76"/>
      <c r="D205" s="78"/>
      <c r="E205" s="78"/>
      <c r="F205" s="78"/>
      <c r="G205" s="78"/>
      <c r="H205" s="78"/>
      <c r="I205" s="78"/>
      <c r="J205" s="78"/>
      <c r="K205" s="75"/>
      <c r="L205" s="78"/>
      <c r="M205" s="35"/>
      <c r="N205" s="35"/>
      <c r="O205" s="35"/>
      <c r="P205" s="62"/>
      <c r="Q205" s="68"/>
      <c r="R205" s="26"/>
      <c r="S205" s="26"/>
      <c r="T205" s="25"/>
      <c r="V205" s="68"/>
      <c r="W205" s="68"/>
      <c r="X205" s="68"/>
      <c r="Y205" s="25"/>
      <c r="Z205"/>
      <c r="AA205"/>
    </row>
    <row r="206" spans="1:27" s="64" customFormat="1" x14ac:dyDescent="0.25">
      <c r="A206" s="76"/>
      <c r="B206" s="61"/>
      <c r="C206" s="76"/>
      <c r="D206" s="78"/>
      <c r="E206" s="78"/>
      <c r="F206" s="78"/>
      <c r="G206" s="78"/>
      <c r="H206" s="78"/>
      <c r="I206" s="78"/>
      <c r="J206" s="78"/>
      <c r="K206" s="75"/>
      <c r="L206" s="78"/>
      <c r="M206" s="35"/>
      <c r="N206" s="35"/>
      <c r="O206" s="35"/>
      <c r="P206" s="62"/>
      <c r="Q206" s="68"/>
      <c r="R206" s="26"/>
      <c r="S206" s="26"/>
      <c r="T206" s="25"/>
      <c r="V206" s="68"/>
      <c r="W206" s="68"/>
      <c r="X206" s="68"/>
      <c r="Y206" s="25"/>
      <c r="Z206"/>
      <c r="AA206"/>
    </row>
    <row r="207" spans="1:27" s="64" customFormat="1" x14ac:dyDescent="0.25">
      <c r="A207" s="76"/>
      <c r="B207" s="61"/>
      <c r="C207" s="76"/>
      <c r="D207" s="78"/>
      <c r="E207" s="78"/>
      <c r="F207" s="78"/>
      <c r="G207" s="78"/>
      <c r="H207" s="78"/>
      <c r="I207" s="78"/>
      <c r="J207" s="78"/>
      <c r="K207" s="75"/>
      <c r="L207" s="78"/>
      <c r="M207" s="35"/>
      <c r="N207" s="35"/>
      <c r="O207" s="35"/>
      <c r="P207" s="62"/>
      <c r="Q207" s="68"/>
      <c r="R207" s="26"/>
      <c r="S207" s="26"/>
      <c r="T207" s="25"/>
      <c r="V207" s="68"/>
      <c r="W207" s="68"/>
      <c r="X207" s="68"/>
      <c r="Y207" s="25"/>
      <c r="Z207"/>
      <c r="AA207"/>
    </row>
    <row r="208" spans="1:27" s="64" customFormat="1" x14ac:dyDescent="0.25">
      <c r="A208" s="76"/>
      <c r="B208" s="61"/>
      <c r="C208" s="76"/>
      <c r="D208" s="78"/>
      <c r="E208" s="78"/>
      <c r="F208" s="78"/>
      <c r="G208" s="78"/>
      <c r="H208" s="78"/>
      <c r="I208" s="78"/>
      <c r="J208" s="78"/>
      <c r="K208" s="75"/>
      <c r="L208" s="78"/>
      <c r="M208" s="35"/>
      <c r="N208" s="35"/>
      <c r="O208" s="35"/>
      <c r="P208" s="62"/>
      <c r="Q208" s="68"/>
      <c r="R208" s="26"/>
      <c r="S208" s="26"/>
      <c r="T208" s="25"/>
      <c r="V208" s="68"/>
      <c r="W208" s="68"/>
      <c r="X208" s="68"/>
      <c r="Y208" s="25"/>
      <c r="Z208"/>
      <c r="AA208"/>
    </row>
    <row r="209" spans="1:27" s="64" customFormat="1" x14ac:dyDescent="0.25">
      <c r="A209" s="76"/>
      <c r="B209" s="61"/>
      <c r="C209" s="76"/>
      <c r="D209" s="78"/>
      <c r="E209" s="78"/>
      <c r="F209" s="78"/>
      <c r="G209" s="78"/>
      <c r="H209" s="78"/>
      <c r="I209" s="78"/>
      <c r="J209" s="78"/>
      <c r="K209" s="75"/>
      <c r="L209" s="78"/>
      <c r="M209" s="35"/>
      <c r="N209" s="35"/>
      <c r="O209" s="35"/>
      <c r="P209" s="62"/>
      <c r="Q209" s="68"/>
      <c r="R209" s="26"/>
      <c r="S209" s="26"/>
      <c r="T209" s="25"/>
      <c r="V209" s="68"/>
      <c r="W209" s="68"/>
      <c r="X209" s="68"/>
      <c r="Y209" s="25"/>
      <c r="Z209"/>
      <c r="AA209"/>
    </row>
    <row r="210" spans="1:27" s="64" customFormat="1" x14ac:dyDescent="0.25">
      <c r="A210" s="76"/>
      <c r="B210" s="61"/>
      <c r="C210" s="76"/>
      <c r="D210" s="78"/>
      <c r="E210" s="78"/>
      <c r="F210" s="78"/>
      <c r="G210" s="78"/>
      <c r="H210" s="78"/>
      <c r="I210" s="78"/>
      <c r="J210" s="78"/>
      <c r="K210" s="75"/>
      <c r="L210" s="78"/>
      <c r="M210" s="35"/>
      <c r="N210" s="35"/>
      <c r="O210" s="35"/>
      <c r="P210" s="62"/>
      <c r="Q210" s="68"/>
      <c r="R210" s="26"/>
      <c r="S210" s="26"/>
      <c r="T210" s="25"/>
      <c r="V210" s="68"/>
      <c r="W210" s="68"/>
      <c r="X210" s="68"/>
      <c r="Y210" s="25"/>
      <c r="Z210"/>
      <c r="AA210"/>
    </row>
    <row r="211" spans="1:27" s="64" customFormat="1" x14ac:dyDescent="0.25">
      <c r="A211" s="76"/>
      <c r="B211" s="61"/>
      <c r="C211" s="76"/>
      <c r="D211" s="78"/>
      <c r="E211" s="78"/>
      <c r="F211" s="78"/>
      <c r="G211" s="78"/>
      <c r="H211" s="78"/>
      <c r="I211" s="78"/>
      <c r="J211" s="78"/>
      <c r="K211" s="75"/>
      <c r="L211" s="78"/>
      <c r="M211" s="35"/>
      <c r="N211" s="35"/>
      <c r="O211" s="35"/>
      <c r="P211" s="62"/>
      <c r="Q211" s="68"/>
      <c r="R211" s="26"/>
      <c r="S211" s="26"/>
      <c r="T211" s="25"/>
      <c r="V211" s="68"/>
      <c r="W211" s="68"/>
      <c r="X211" s="68"/>
      <c r="Y211" s="25"/>
      <c r="Z211"/>
      <c r="AA211"/>
    </row>
    <row r="212" spans="1:27" s="64" customFormat="1" x14ac:dyDescent="0.25">
      <c r="A212" s="76"/>
      <c r="B212" s="61"/>
      <c r="C212" s="76"/>
      <c r="D212" s="78"/>
      <c r="E212" s="78"/>
      <c r="F212" s="78"/>
      <c r="G212" s="78"/>
      <c r="H212" s="78"/>
      <c r="I212" s="78"/>
      <c r="J212" s="78"/>
      <c r="K212" s="75"/>
      <c r="L212" s="78"/>
      <c r="M212" s="35"/>
      <c r="N212" s="35"/>
      <c r="O212" s="35"/>
      <c r="P212" s="62"/>
      <c r="Q212" s="68"/>
      <c r="R212" s="26"/>
      <c r="S212" s="26"/>
      <c r="T212" s="25"/>
      <c r="V212" s="68"/>
      <c r="W212" s="68"/>
      <c r="X212" s="68"/>
      <c r="Y212" s="25"/>
      <c r="Z212"/>
      <c r="AA212"/>
    </row>
    <row r="213" spans="1:27" s="64" customFormat="1" x14ac:dyDescent="0.25">
      <c r="A213" s="76"/>
      <c r="B213" s="61"/>
      <c r="C213" s="76"/>
      <c r="D213" s="78"/>
      <c r="E213" s="78"/>
      <c r="F213" s="78"/>
      <c r="G213" s="78"/>
      <c r="H213" s="78"/>
      <c r="I213" s="78"/>
      <c r="J213" s="78"/>
      <c r="K213" s="75"/>
      <c r="L213" s="78"/>
      <c r="M213" s="35"/>
      <c r="N213" s="35"/>
      <c r="O213" s="35"/>
      <c r="P213" s="62"/>
      <c r="Q213" s="68"/>
      <c r="R213" s="26"/>
      <c r="S213" s="26"/>
      <c r="T213" s="25"/>
      <c r="V213" s="68"/>
      <c r="W213" s="68"/>
      <c r="X213" s="68"/>
      <c r="Y213" s="25"/>
      <c r="Z213"/>
      <c r="AA213"/>
    </row>
  </sheetData>
  <mergeCells count="20">
    <mergeCell ref="A2:T2"/>
    <mergeCell ref="A1:T1"/>
    <mergeCell ref="A29:T29"/>
    <mergeCell ref="A40:T40"/>
    <mergeCell ref="A44:T44"/>
    <mergeCell ref="A4:T4"/>
    <mergeCell ref="A6:T6"/>
    <mergeCell ref="A8:T8"/>
    <mergeCell ref="A12:T12"/>
    <mergeCell ref="A15:T15"/>
    <mergeCell ref="A3:B3"/>
    <mergeCell ref="P3:T3"/>
    <mergeCell ref="A50:T50"/>
    <mergeCell ref="A55:T55"/>
    <mergeCell ref="A20:T20"/>
    <mergeCell ref="A23:T23"/>
    <mergeCell ref="A27:T27"/>
    <mergeCell ref="A31:T31"/>
    <mergeCell ref="A33:T33"/>
    <mergeCell ref="A38:T38"/>
  </mergeCells>
  <pageMargins left="0.61" right="0.59" top="0.33" bottom="0.74803149606299213" header="0.31496062992125984" footer="0.31496062992125984"/>
  <pageSetup paperSize="9" scale="55" fitToHeight="0" orientation="landscape" horizontalDpi="4294967292" r:id="rId1"/>
  <rowBreaks count="2" manualBreakCount="2">
    <brk id="26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R215"/>
  <sheetViews>
    <sheetView topLeftCell="A85" zoomScale="70" zoomScaleNormal="70" workbookViewId="0">
      <selection activeCell="Q91" sqref="Q91"/>
    </sheetView>
  </sheetViews>
  <sheetFormatPr defaultRowHeight="15.75" x14ac:dyDescent="0.25"/>
  <cols>
    <col min="1" max="1" width="4.7109375" style="76" customWidth="1"/>
    <col min="2" max="2" width="31.28515625" style="61" customWidth="1"/>
    <col min="3" max="3" width="8.5703125" style="76" customWidth="1"/>
    <col min="4" max="4" width="19.5703125" style="61" customWidth="1"/>
    <col min="5" max="5" width="13.28515625" style="61" customWidth="1"/>
    <col min="6" max="6" width="13.42578125" style="61" hidden="1" customWidth="1"/>
    <col min="7" max="7" width="9" style="61" customWidth="1"/>
    <col min="8" max="8" width="28.140625" style="61" customWidth="1"/>
    <col min="9" max="9" width="18.85546875" style="61" customWidth="1"/>
    <col min="10" max="10" width="14.85546875" style="74" customWidth="1"/>
    <col min="11" max="11" width="13.28515625" style="61" customWidth="1"/>
    <col min="12" max="14" width="10.140625" style="36" customWidth="1"/>
    <col min="15" max="15" width="10.140625" style="26" customWidth="1"/>
    <col min="16" max="16" width="10.140625" style="68" customWidth="1"/>
    <col min="17" max="17" width="11.42578125" style="25" customWidth="1"/>
  </cols>
  <sheetData>
    <row r="1" spans="1:17" s="57" customFormat="1" ht="22.5" customHeight="1" x14ac:dyDescent="0.25">
      <c r="A1" s="102" t="s">
        <v>187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25"/>
    </row>
    <row r="2" spans="1:17" s="57" customFormat="1" ht="22.5" customHeight="1" x14ac:dyDescent="0.25">
      <c r="A2" s="101" t="s">
        <v>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2"/>
    </row>
    <row r="3" spans="1:17" s="57" customFormat="1" ht="22.5" customHeight="1" x14ac:dyDescent="0.25">
      <c r="A3" s="103" t="s">
        <v>12</v>
      </c>
      <c r="B3" s="103"/>
      <c r="C3" s="76"/>
      <c r="D3" s="77"/>
      <c r="E3" s="77"/>
      <c r="F3" s="77"/>
      <c r="G3" s="77"/>
      <c r="H3" s="77"/>
      <c r="I3" s="76"/>
      <c r="J3" s="73"/>
      <c r="K3" s="76"/>
      <c r="L3" s="25"/>
      <c r="M3" s="25"/>
      <c r="N3" s="104" t="s">
        <v>11</v>
      </c>
      <c r="O3" s="104"/>
      <c r="P3" s="104"/>
      <c r="Q3" s="104"/>
    </row>
    <row r="4" spans="1:17" s="2" customFormat="1" ht="28.5" customHeight="1" x14ac:dyDescent="0.25">
      <c r="A4" s="111" t="s">
        <v>195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s="3" customFormat="1" ht="28.5" customHeight="1" x14ac:dyDescent="0.25">
      <c r="A5" s="82" t="s">
        <v>0</v>
      </c>
      <c r="B5" s="84" t="s">
        <v>1</v>
      </c>
      <c r="C5" s="82" t="s">
        <v>66</v>
      </c>
      <c r="D5" s="84" t="s">
        <v>4</v>
      </c>
      <c r="E5" s="84" t="s">
        <v>2</v>
      </c>
      <c r="F5" s="84" t="s">
        <v>7</v>
      </c>
      <c r="G5" s="84" t="s">
        <v>8</v>
      </c>
      <c r="H5" s="84" t="s">
        <v>65</v>
      </c>
      <c r="I5" s="84" t="s">
        <v>5</v>
      </c>
      <c r="J5" s="84" t="s">
        <v>146</v>
      </c>
      <c r="K5" s="84" t="s">
        <v>3</v>
      </c>
      <c r="L5" s="90" t="s">
        <v>144</v>
      </c>
      <c r="M5" s="90" t="s">
        <v>192</v>
      </c>
      <c r="N5" s="19" t="s">
        <v>142</v>
      </c>
      <c r="O5" s="20" t="s">
        <v>145</v>
      </c>
      <c r="P5" s="19" t="s">
        <v>191</v>
      </c>
      <c r="Q5" s="19" t="s">
        <v>143</v>
      </c>
    </row>
    <row r="6" spans="1:17" s="2" customFormat="1" ht="28.5" customHeight="1" x14ac:dyDescent="0.25">
      <c r="A6" s="131" t="s">
        <v>129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93"/>
    </row>
    <row r="7" spans="1:17" s="2" customFormat="1" ht="28.5" customHeight="1" x14ac:dyDescent="0.25">
      <c r="A7" s="32">
        <v>1</v>
      </c>
      <c r="B7" s="46" t="s">
        <v>122</v>
      </c>
      <c r="C7" s="30" t="s">
        <v>45</v>
      </c>
      <c r="D7" s="46" t="s">
        <v>123</v>
      </c>
      <c r="E7" s="47">
        <v>28539</v>
      </c>
      <c r="F7" s="47">
        <v>43197</v>
      </c>
      <c r="G7" s="56">
        <f>INT(YEARFRAC(E7,F7))</f>
        <v>40</v>
      </c>
      <c r="H7" s="46" t="s">
        <v>11</v>
      </c>
      <c r="I7" s="46" t="s">
        <v>67</v>
      </c>
      <c r="J7" s="49">
        <v>55.8</v>
      </c>
      <c r="K7" s="46">
        <v>65</v>
      </c>
      <c r="L7" s="40">
        <v>8</v>
      </c>
      <c r="M7" s="40">
        <v>9</v>
      </c>
      <c r="N7" s="28">
        <v>1</v>
      </c>
      <c r="O7" s="96">
        <f>L7*M7/J7</f>
        <v>1.2903225806451613</v>
      </c>
      <c r="P7" s="28"/>
      <c r="Q7" s="9" t="s">
        <v>185</v>
      </c>
    </row>
    <row r="8" spans="1:17" s="2" customFormat="1" ht="28.5" customHeight="1" x14ac:dyDescent="0.25">
      <c r="A8" s="129" t="s">
        <v>71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94"/>
    </row>
    <row r="9" spans="1:17" s="2" customFormat="1" ht="28.5" customHeight="1" x14ac:dyDescent="0.25">
      <c r="A9" s="30">
        <v>2</v>
      </c>
      <c r="B9" s="46" t="s">
        <v>163</v>
      </c>
      <c r="C9" s="30" t="s">
        <v>22</v>
      </c>
      <c r="D9" s="46" t="s">
        <v>15</v>
      </c>
      <c r="E9" s="55">
        <v>40801</v>
      </c>
      <c r="F9" s="47"/>
      <c r="G9" s="56">
        <v>6</v>
      </c>
      <c r="H9" s="46" t="s">
        <v>164</v>
      </c>
      <c r="I9" s="46" t="s">
        <v>53</v>
      </c>
      <c r="J9" s="49">
        <v>24.8</v>
      </c>
      <c r="K9" s="46">
        <v>65</v>
      </c>
      <c r="L9" s="40">
        <v>8</v>
      </c>
      <c r="M9" s="40">
        <v>1</v>
      </c>
      <c r="N9" s="40"/>
      <c r="O9" s="96">
        <f>L9*M9/J9</f>
        <v>0.32258064516129031</v>
      </c>
      <c r="P9" s="28"/>
      <c r="Q9" s="9" t="s">
        <v>23</v>
      </c>
    </row>
    <row r="10" spans="1:17" s="2" customFormat="1" ht="28.5" customHeight="1" x14ac:dyDescent="0.25">
      <c r="A10" s="30">
        <v>3</v>
      </c>
      <c r="B10" s="46" t="s">
        <v>165</v>
      </c>
      <c r="C10" s="30" t="s">
        <v>22</v>
      </c>
      <c r="D10" s="46" t="s">
        <v>15</v>
      </c>
      <c r="E10" s="55">
        <v>39373</v>
      </c>
      <c r="F10" s="47"/>
      <c r="G10" s="56">
        <v>10</v>
      </c>
      <c r="H10" s="46" t="s">
        <v>164</v>
      </c>
      <c r="I10" s="46" t="s">
        <v>53</v>
      </c>
      <c r="J10" s="49">
        <v>24.8</v>
      </c>
      <c r="K10" s="46">
        <v>65</v>
      </c>
      <c r="L10" s="40">
        <v>8</v>
      </c>
      <c r="M10" s="40">
        <v>4</v>
      </c>
      <c r="N10" s="40"/>
      <c r="O10" s="96">
        <f>L10*M10/J10</f>
        <v>1.2903225806451613</v>
      </c>
      <c r="P10" s="28"/>
      <c r="Q10" s="9" t="s">
        <v>183</v>
      </c>
    </row>
    <row r="11" spans="1:17" s="2" customFormat="1" ht="28.5" customHeight="1" x14ac:dyDescent="0.25">
      <c r="A11" s="30">
        <v>4</v>
      </c>
      <c r="B11" s="46" t="s">
        <v>56</v>
      </c>
      <c r="C11" s="30" t="s">
        <v>22</v>
      </c>
      <c r="D11" s="46" t="s">
        <v>15</v>
      </c>
      <c r="E11" s="55">
        <v>36773</v>
      </c>
      <c r="F11" s="47">
        <v>43197</v>
      </c>
      <c r="G11" s="56">
        <f>INT(YEARFRAC(E11,F11))</f>
        <v>17</v>
      </c>
      <c r="H11" s="46" t="s">
        <v>11</v>
      </c>
      <c r="I11" s="46" t="s">
        <v>53</v>
      </c>
      <c r="J11" s="49">
        <v>59.1</v>
      </c>
      <c r="K11" s="46">
        <v>65</v>
      </c>
      <c r="L11" s="40">
        <v>8</v>
      </c>
      <c r="M11" s="40">
        <v>18</v>
      </c>
      <c r="N11" s="11">
        <v>2</v>
      </c>
      <c r="O11" s="96">
        <f>L11*M11/J11</f>
        <v>2.4365482233502536</v>
      </c>
      <c r="P11" s="11"/>
      <c r="Q11" s="17" t="s">
        <v>36</v>
      </c>
    </row>
    <row r="12" spans="1:17" s="2" customFormat="1" ht="28.5" customHeight="1" x14ac:dyDescent="0.25">
      <c r="A12" s="30">
        <v>5</v>
      </c>
      <c r="B12" s="46" t="s">
        <v>90</v>
      </c>
      <c r="C12" s="30" t="s">
        <v>22</v>
      </c>
      <c r="D12" s="46" t="s">
        <v>51</v>
      </c>
      <c r="E12" s="55">
        <v>37587</v>
      </c>
      <c r="F12" s="47">
        <v>43197</v>
      </c>
      <c r="G12" s="56">
        <f>INT(YEARFRAC(E12,F12))</f>
        <v>15</v>
      </c>
      <c r="H12" s="46" t="s">
        <v>52</v>
      </c>
      <c r="I12" s="46" t="s">
        <v>53</v>
      </c>
      <c r="J12" s="49">
        <v>56.5</v>
      </c>
      <c r="K12" s="46">
        <v>65</v>
      </c>
      <c r="L12" s="40">
        <v>8</v>
      </c>
      <c r="M12" s="40">
        <v>17</v>
      </c>
      <c r="N12" s="11">
        <v>3</v>
      </c>
      <c r="O12" s="96">
        <f>L12*M12/J12</f>
        <v>2.4070796460176993</v>
      </c>
      <c r="P12" s="11"/>
      <c r="Q12" s="17" t="s">
        <v>36</v>
      </c>
    </row>
    <row r="13" spans="1:17" s="2" customFormat="1" ht="28.5" customHeight="1" x14ac:dyDescent="0.25">
      <c r="A13" s="30">
        <v>6</v>
      </c>
      <c r="B13" s="46" t="s">
        <v>112</v>
      </c>
      <c r="C13" s="30" t="s">
        <v>22</v>
      </c>
      <c r="D13" s="46" t="s">
        <v>15</v>
      </c>
      <c r="E13" s="55">
        <v>37382</v>
      </c>
      <c r="F13" s="47">
        <v>43197</v>
      </c>
      <c r="G13" s="56">
        <f>INT(YEARFRAC(E13,F13))</f>
        <v>15</v>
      </c>
      <c r="H13" s="46" t="s">
        <v>76</v>
      </c>
      <c r="I13" s="46" t="s">
        <v>53</v>
      </c>
      <c r="J13" s="49">
        <v>61.3</v>
      </c>
      <c r="K13" s="46">
        <v>65</v>
      </c>
      <c r="L13" s="40">
        <v>8</v>
      </c>
      <c r="M13" s="40">
        <v>21</v>
      </c>
      <c r="N13" s="11">
        <v>1</v>
      </c>
      <c r="O13" s="96">
        <f>L13*M13/J13</f>
        <v>2.7406199021207178</v>
      </c>
      <c r="P13" s="11"/>
      <c r="Q13" s="17" t="s">
        <v>36</v>
      </c>
    </row>
    <row r="14" spans="1:17" s="2" customFormat="1" ht="28.5" customHeight="1" x14ac:dyDescent="0.25">
      <c r="A14" s="121" t="s">
        <v>72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23"/>
    </row>
    <row r="15" spans="1:17" s="2" customFormat="1" ht="28.5" customHeight="1" x14ac:dyDescent="0.25">
      <c r="A15" s="30">
        <v>7</v>
      </c>
      <c r="B15" s="46" t="s">
        <v>124</v>
      </c>
      <c r="C15" s="30" t="s">
        <v>22</v>
      </c>
      <c r="D15" s="46" t="s">
        <v>15</v>
      </c>
      <c r="E15" s="55">
        <v>36855</v>
      </c>
      <c r="F15" s="47">
        <v>43197</v>
      </c>
      <c r="G15" s="56">
        <f>INT(YEARFRAC(E15,F15))</f>
        <v>17</v>
      </c>
      <c r="H15" s="46" t="s">
        <v>64</v>
      </c>
      <c r="I15" s="46" t="s">
        <v>53</v>
      </c>
      <c r="J15" s="49">
        <v>56.1</v>
      </c>
      <c r="K15" s="46" t="s">
        <v>23</v>
      </c>
      <c r="L15" s="40">
        <v>16</v>
      </c>
      <c r="M15" s="40">
        <v>8</v>
      </c>
      <c r="N15" s="40"/>
      <c r="O15" s="96">
        <f t="shared" ref="O15:O23" si="0">L15*M15/J15</f>
        <v>2.2816399286987523</v>
      </c>
      <c r="P15" s="81"/>
      <c r="Q15" s="95" t="s">
        <v>183</v>
      </c>
    </row>
    <row r="16" spans="1:17" s="2" customFormat="1" ht="28.5" customHeight="1" x14ac:dyDescent="0.25">
      <c r="A16" s="30">
        <v>8</v>
      </c>
      <c r="B16" s="46" t="s">
        <v>90</v>
      </c>
      <c r="C16" s="30" t="s">
        <v>22</v>
      </c>
      <c r="D16" s="46" t="s">
        <v>51</v>
      </c>
      <c r="E16" s="55">
        <v>37587</v>
      </c>
      <c r="F16" s="47">
        <v>43197</v>
      </c>
      <c r="G16" s="56">
        <f>INT(YEARFRAC(E16,F16))</f>
        <v>15</v>
      </c>
      <c r="H16" s="46" t="s">
        <v>52</v>
      </c>
      <c r="I16" s="46" t="s">
        <v>53</v>
      </c>
      <c r="J16" s="49">
        <v>56.5</v>
      </c>
      <c r="K16" s="46" t="s">
        <v>23</v>
      </c>
      <c r="L16" s="40">
        <v>16</v>
      </c>
      <c r="M16" s="40">
        <v>7</v>
      </c>
      <c r="N16" s="40"/>
      <c r="O16" s="96">
        <f t="shared" si="0"/>
        <v>1.9823008849557522</v>
      </c>
      <c r="P16" s="81"/>
      <c r="Q16" s="95" t="s">
        <v>183</v>
      </c>
    </row>
    <row r="17" spans="1:17" s="2" customFormat="1" ht="28.5" customHeight="1" x14ac:dyDescent="0.25">
      <c r="A17" s="30">
        <v>9</v>
      </c>
      <c r="B17" s="46" t="s">
        <v>91</v>
      </c>
      <c r="C17" s="30" t="s">
        <v>22</v>
      </c>
      <c r="D17" s="46" t="s">
        <v>15</v>
      </c>
      <c r="E17" s="55">
        <v>37823</v>
      </c>
      <c r="F17" s="47">
        <v>43197</v>
      </c>
      <c r="G17" s="56">
        <f t="shared" ref="G17:G25" si="1">INT(YEARFRAC(E17,F17))</f>
        <v>14</v>
      </c>
      <c r="H17" s="46" t="s">
        <v>11</v>
      </c>
      <c r="I17" s="46" t="s">
        <v>53</v>
      </c>
      <c r="J17" s="49">
        <v>57.7</v>
      </c>
      <c r="K17" s="46" t="s">
        <v>23</v>
      </c>
      <c r="L17" s="40">
        <v>16</v>
      </c>
      <c r="M17" s="40">
        <v>10</v>
      </c>
      <c r="N17" s="11">
        <v>3</v>
      </c>
      <c r="O17" s="96">
        <f t="shared" si="0"/>
        <v>2.772963604852686</v>
      </c>
      <c r="P17" s="81"/>
      <c r="Q17" s="95" t="s">
        <v>183</v>
      </c>
    </row>
    <row r="18" spans="1:17" s="2" customFormat="1" ht="28.5" customHeight="1" x14ac:dyDescent="0.25">
      <c r="A18" s="30">
        <v>10</v>
      </c>
      <c r="B18" s="46" t="s">
        <v>120</v>
      </c>
      <c r="C18" s="30" t="s">
        <v>22</v>
      </c>
      <c r="D18" s="46" t="s">
        <v>97</v>
      </c>
      <c r="E18" s="47">
        <v>37088</v>
      </c>
      <c r="F18" s="47">
        <v>43197</v>
      </c>
      <c r="G18" s="56">
        <f>INT(YEARFRAC(E18,F18))</f>
        <v>16</v>
      </c>
      <c r="H18" s="46" t="s">
        <v>11</v>
      </c>
      <c r="I18" s="46" t="s">
        <v>53</v>
      </c>
      <c r="J18" s="49">
        <v>69.5</v>
      </c>
      <c r="K18" s="46" t="s">
        <v>23</v>
      </c>
      <c r="L18" s="38">
        <v>16</v>
      </c>
      <c r="M18" s="38">
        <v>15</v>
      </c>
      <c r="N18" s="11">
        <v>1</v>
      </c>
      <c r="O18" s="96">
        <f>L18*M18/J18</f>
        <v>3.4532374100719423</v>
      </c>
      <c r="P18" s="81"/>
      <c r="Q18" s="95" t="s">
        <v>36</v>
      </c>
    </row>
    <row r="19" spans="1:17" ht="28.5" customHeight="1" x14ac:dyDescent="0.25">
      <c r="A19" s="30">
        <v>11</v>
      </c>
      <c r="B19" s="79" t="s">
        <v>128</v>
      </c>
      <c r="C19" s="30" t="s">
        <v>22</v>
      </c>
      <c r="D19" s="46" t="s">
        <v>15</v>
      </c>
      <c r="E19" s="47">
        <v>36776</v>
      </c>
      <c r="F19" s="47">
        <v>43197</v>
      </c>
      <c r="G19" s="56">
        <f>INT(YEARFRAC(E19,F19))</f>
        <v>17</v>
      </c>
      <c r="H19" s="46" t="s">
        <v>18</v>
      </c>
      <c r="I19" s="46" t="s">
        <v>53</v>
      </c>
      <c r="J19" s="49">
        <v>71.3</v>
      </c>
      <c r="K19" s="46" t="s">
        <v>23</v>
      </c>
      <c r="L19" s="38">
        <v>16</v>
      </c>
      <c r="M19" s="38">
        <v>11</v>
      </c>
      <c r="N19" s="11">
        <v>2</v>
      </c>
      <c r="O19" s="96">
        <f>L19*M19/J19</f>
        <v>2.4684431977559607</v>
      </c>
      <c r="P19" s="81"/>
      <c r="Q19" s="95" t="s">
        <v>183</v>
      </c>
    </row>
    <row r="20" spans="1:17" ht="28.5" customHeight="1" x14ac:dyDescent="0.25">
      <c r="A20" s="30">
        <v>12</v>
      </c>
      <c r="B20" s="46" t="s">
        <v>110</v>
      </c>
      <c r="C20" s="30" t="s">
        <v>22</v>
      </c>
      <c r="D20" s="46" t="s">
        <v>15</v>
      </c>
      <c r="E20" s="47">
        <v>36465</v>
      </c>
      <c r="F20" s="47">
        <v>43197</v>
      </c>
      <c r="G20" s="56">
        <f>INT(YEARFRAC(E20,F20))</f>
        <v>18</v>
      </c>
      <c r="H20" s="46" t="s">
        <v>111</v>
      </c>
      <c r="I20" s="46" t="s">
        <v>19</v>
      </c>
      <c r="J20" s="49">
        <v>69.8</v>
      </c>
      <c r="K20" s="46" t="s">
        <v>23</v>
      </c>
      <c r="L20" s="38">
        <v>16</v>
      </c>
      <c r="M20" s="38">
        <v>13</v>
      </c>
      <c r="N20" s="38"/>
      <c r="O20" s="96">
        <f t="shared" si="0"/>
        <v>2.9799426934097424</v>
      </c>
      <c r="P20" s="11"/>
      <c r="Q20" s="17" t="s">
        <v>184</v>
      </c>
    </row>
    <row r="21" spans="1:17" s="2" customFormat="1" ht="28.5" customHeight="1" x14ac:dyDescent="0.25">
      <c r="A21" s="30">
        <v>13</v>
      </c>
      <c r="B21" s="98" t="s">
        <v>59</v>
      </c>
      <c r="C21" s="30" t="s">
        <v>22</v>
      </c>
      <c r="D21" s="46" t="s">
        <v>15</v>
      </c>
      <c r="E21" s="47">
        <v>37052</v>
      </c>
      <c r="F21" s="47">
        <v>43197</v>
      </c>
      <c r="G21" s="56">
        <f>INT(YEARFRAC(E21,F21))</f>
        <v>16</v>
      </c>
      <c r="H21" s="46" t="s">
        <v>64</v>
      </c>
      <c r="I21" s="46" t="s">
        <v>19</v>
      </c>
      <c r="J21" s="49">
        <v>67.400000000000006</v>
      </c>
      <c r="K21" s="46" t="s">
        <v>23</v>
      </c>
      <c r="L21" s="38">
        <v>16</v>
      </c>
      <c r="M21" s="48">
        <v>18</v>
      </c>
      <c r="N21" s="11">
        <v>2</v>
      </c>
      <c r="O21" s="96">
        <f t="shared" si="0"/>
        <v>4.2729970326409488</v>
      </c>
      <c r="P21" s="11"/>
      <c r="Q21" s="17" t="s">
        <v>36</v>
      </c>
    </row>
    <row r="22" spans="1:17" s="2" customFormat="1" ht="28.5" customHeight="1" x14ac:dyDescent="0.25">
      <c r="A22" s="30">
        <v>14</v>
      </c>
      <c r="B22" s="46" t="s">
        <v>17</v>
      </c>
      <c r="C22" s="30" t="s">
        <v>22</v>
      </c>
      <c r="D22" s="46" t="s">
        <v>15</v>
      </c>
      <c r="E22" s="47">
        <v>35300</v>
      </c>
      <c r="F22" s="47">
        <v>43197</v>
      </c>
      <c r="G22" s="56">
        <f t="shared" si="1"/>
        <v>21</v>
      </c>
      <c r="H22" s="46" t="s">
        <v>18</v>
      </c>
      <c r="I22" s="46" t="s">
        <v>19</v>
      </c>
      <c r="J22" s="49">
        <v>72.7</v>
      </c>
      <c r="K22" s="46" t="s">
        <v>23</v>
      </c>
      <c r="L22" s="48">
        <v>16</v>
      </c>
      <c r="M22" s="48">
        <v>21</v>
      </c>
      <c r="N22" s="11">
        <v>1</v>
      </c>
      <c r="O22" s="96">
        <f t="shared" si="0"/>
        <v>4.6217331499312237</v>
      </c>
      <c r="P22" s="11"/>
      <c r="Q22" s="17" t="s">
        <v>36</v>
      </c>
    </row>
    <row r="23" spans="1:17" s="2" customFormat="1" ht="28.5" customHeight="1" x14ac:dyDescent="0.25">
      <c r="A23" s="30">
        <v>15</v>
      </c>
      <c r="B23" s="98" t="s">
        <v>25</v>
      </c>
      <c r="C23" s="30" t="s">
        <v>22</v>
      </c>
      <c r="D23" s="46" t="s">
        <v>15</v>
      </c>
      <c r="E23" s="47">
        <v>36269</v>
      </c>
      <c r="F23" s="47">
        <v>43197</v>
      </c>
      <c r="G23" s="56">
        <f>INT(YEARFRAC(E23,F23))</f>
        <v>18</v>
      </c>
      <c r="H23" s="46" t="s">
        <v>18</v>
      </c>
      <c r="I23" s="46" t="s">
        <v>19</v>
      </c>
      <c r="J23" s="49">
        <v>67.2</v>
      </c>
      <c r="K23" s="46" t="s">
        <v>23</v>
      </c>
      <c r="L23" s="38">
        <v>16</v>
      </c>
      <c r="M23" s="38">
        <v>15</v>
      </c>
      <c r="N23" s="11">
        <v>3</v>
      </c>
      <c r="O23" s="96">
        <f t="shared" si="0"/>
        <v>3.5714285714285712</v>
      </c>
      <c r="P23" s="11"/>
      <c r="Q23" s="17" t="s">
        <v>36</v>
      </c>
    </row>
    <row r="24" spans="1:17" s="2" customFormat="1" ht="28.5" customHeight="1" x14ac:dyDescent="0.25">
      <c r="A24" s="30">
        <v>16</v>
      </c>
      <c r="B24" s="46" t="s">
        <v>32</v>
      </c>
      <c r="C24" s="30" t="s">
        <v>22</v>
      </c>
      <c r="D24" s="46" t="s">
        <v>15</v>
      </c>
      <c r="E24" s="47">
        <v>36168</v>
      </c>
      <c r="F24" s="47">
        <v>43197</v>
      </c>
      <c r="G24" s="56">
        <f>INT(YEARFRAC(E24,F24))</f>
        <v>19</v>
      </c>
      <c r="H24" s="46" t="s">
        <v>11</v>
      </c>
      <c r="I24" s="46" t="s">
        <v>19</v>
      </c>
      <c r="J24" s="49">
        <v>63.9</v>
      </c>
      <c r="K24" s="46" t="s">
        <v>23</v>
      </c>
      <c r="L24" s="38">
        <v>16</v>
      </c>
      <c r="M24" s="38">
        <v>7</v>
      </c>
      <c r="N24" s="38"/>
      <c r="O24" s="96">
        <f t="shared" ref="O24" si="2">L24*M24/J24</f>
        <v>1.7527386541471048</v>
      </c>
      <c r="P24" s="11"/>
      <c r="Q24" s="17" t="s">
        <v>185</v>
      </c>
    </row>
    <row r="25" spans="1:17" s="2" customFormat="1" ht="28.5" customHeight="1" x14ac:dyDescent="0.25">
      <c r="A25" s="30">
        <v>17</v>
      </c>
      <c r="B25" s="46" t="s">
        <v>149</v>
      </c>
      <c r="C25" s="30" t="s">
        <v>22</v>
      </c>
      <c r="D25" s="46" t="s">
        <v>15</v>
      </c>
      <c r="E25" s="47">
        <v>36334</v>
      </c>
      <c r="F25" s="47">
        <v>43197</v>
      </c>
      <c r="G25" s="56">
        <f t="shared" si="1"/>
        <v>18</v>
      </c>
      <c r="H25" s="46" t="s">
        <v>11</v>
      </c>
      <c r="I25" s="46" t="s">
        <v>19</v>
      </c>
      <c r="J25" s="49">
        <v>77.8</v>
      </c>
      <c r="K25" s="46" t="s">
        <v>23</v>
      </c>
      <c r="L25" s="38">
        <v>16</v>
      </c>
      <c r="M25" s="38">
        <v>7</v>
      </c>
      <c r="N25" s="38"/>
      <c r="O25" s="96">
        <f>L25*M25/J25</f>
        <v>1.4395886889460154</v>
      </c>
      <c r="P25" s="11"/>
      <c r="Q25" s="17" t="s">
        <v>23</v>
      </c>
    </row>
    <row r="26" spans="1:17" s="2" customFormat="1" ht="28.5" customHeight="1" x14ac:dyDescent="0.25">
      <c r="A26" s="30">
        <v>18</v>
      </c>
      <c r="B26" s="46" t="s">
        <v>84</v>
      </c>
      <c r="C26" s="30" t="s">
        <v>22</v>
      </c>
      <c r="D26" s="46" t="s">
        <v>15</v>
      </c>
      <c r="E26" s="55">
        <v>26650</v>
      </c>
      <c r="F26" s="47">
        <v>43197</v>
      </c>
      <c r="G26" s="56">
        <f>INT(YEARFRAC(E26,F26))</f>
        <v>45</v>
      </c>
      <c r="H26" s="46" t="s">
        <v>85</v>
      </c>
      <c r="I26" s="46" t="s">
        <v>67</v>
      </c>
      <c r="J26" s="49">
        <v>66.599999999999994</v>
      </c>
      <c r="K26" s="46" t="s">
        <v>23</v>
      </c>
      <c r="L26" s="52">
        <v>16</v>
      </c>
      <c r="M26" s="52">
        <v>3</v>
      </c>
      <c r="N26" s="11">
        <v>2</v>
      </c>
      <c r="O26" s="96">
        <f>L26*M26/J26</f>
        <v>0.7207207207207208</v>
      </c>
      <c r="P26" s="11"/>
      <c r="Q26" s="17" t="s">
        <v>23</v>
      </c>
    </row>
    <row r="27" spans="1:17" s="2" customFormat="1" ht="28.5" customHeight="1" x14ac:dyDescent="0.25">
      <c r="A27" s="30">
        <v>19</v>
      </c>
      <c r="B27" s="46" t="s">
        <v>39</v>
      </c>
      <c r="C27" s="30" t="s">
        <v>22</v>
      </c>
      <c r="D27" s="46" t="s">
        <v>15</v>
      </c>
      <c r="E27" s="47">
        <v>26282</v>
      </c>
      <c r="F27" s="47">
        <v>43197</v>
      </c>
      <c r="G27" s="56">
        <f>INT(YEARFRAC(E27,F27))</f>
        <v>46</v>
      </c>
      <c r="H27" s="46" t="s">
        <v>40</v>
      </c>
      <c r="I27" s="46" t="s">
        <v>67</v>
      </c>
      <c r="J27" s="49">
        <v>76.8</v>
      </c>
      <c r="K27" s="46" t="s">
        <v>23</v>
      </c>
      <c r="L27" s="53">
        <v>16</v>
      </c>
      <c r="M27" s="53">
        <v>11</v>
      </c>
      <c r="N27" s="11">
        <v>1</v>
      </c>
      <c r="O27" s="96">
        <f>L27*M27/J27</f>
        <v>2.291666666666667</v>
      </c>
      <c r="P27" s="11"/>
      <c r="Q27" s="17" t="s">
        <v>184</v>
      </c>
    </row>
    <row r="28" spans="1:17" s="2" customFormat="1" ht="28.5" customHeight="1" x14ac:dyDescent="0.25">
      <c r="A28" s="130" t="s">
        <v>73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33"/>
    </row>
    <row r="29" spans="1:17" s="2" customFormat="1" ht="28.5" customHeight="1" x14ac:dyDescent="0.25">
      <c r="A29" s="30">
        <v>20</v>
      </c>
      <c r="B29" s="46" t="s">
        <v>125</v>
      </c>
      <c r="C29" s="30" t="s">
        <v>22</v>
      </c>
      <c r="D29" s="46" t="s">
        <v>15</v>
      </c>
      <c r="E29" s="55">
        <v>36637</v>
      </c>
      <c r="F29" s="47">
        <v>43197</v>
      </c>
      <c r="G29" s="56">
        <f t="shared" ref="G29:G39" si="3">INT(YEARFRAC(E29,F29))</f>
        <v>17</v>
      </c>
      <c r="H29" s="46" t="s">
        <v>126</v>
      </c>
      <c r="I29" s="46" t="s">
        <v>19</v>
      </c>
      <c r="J29" s="49">
        <v>63</v>
      </c>
      <c r="K29" s="46">
        <v>65</v>
      </c>
      <c r="L29" s="38">
        <v>24</v>
      </c>
      <c r="M29" s="38">
        <v>11</v>
      </c>
      <c r="N29" s="38"/>
      <c r="O29" s="96">
        <f>L29*M29/J29</f>
        <v>4.1904761904761907</v>
      </c>
      <c r="P29" s="81"/>
      <c r="Q29" s="95" t="s">
        <v>184</v>
      </c>
    </row>
    <row r="30" spans="1:17" s="2" customFormat="1" ht="28.5" customHeight="1" x14ac:dyDescent="0.25">
      <c r="A30" s="30">
        <v>21</v>
      </c>
      <c r="B30" s="46" t="s">
        <v>92</v>
      </c>
      <c r="C30" s="30" t="s">
        <v>22</v>
      </c>
      <c r="D30" s="46" t="s">
        <v>15</v>
      </c>
      <c r="E30" s="55">
        <v>35857</v>
      </c>
      <c r="F30" s="47">
        <v>43197</v>
      </c>
      <c r="G30" s="56">
        <f t="shared" si="3"/>
        <v>20</v>
      </c>
      <c r="H30" s="46" t="s">
        <v>93</v>
      </c>
      <c r="I30" s="46" t="s">
        <v>19</v>
      </c>
      <c r="J30" s="49">
        <v>56.2</v>
      </c>
      <c r="K30" s="46">
        <v>65</v>
      </c>
      <c r="L30" s="38">
        <v>24</v>
      </c>
      <c r="M30" s="40">
        <v>11</v>
      </c>
      <c r="N30" s="11">
        <v>3</v>
      </c>
      <c r="O30" s="96">
        <f>L30*M30/J30</f>
        <v>4.697508896797153</v>
      </c>
      <c r="P30" s="81"/>
      <c r="Q30" s="95" t="s">
        <v>36</v>
      </c>
    </row>
    <row r="31" spans="1:17" s="2" customFormat="1" ht="28.5" customHeight="1" x14ac:dyDescent="0.25">
      <c r="A31" s="30">
        <v>22</v>
      </c>
      <c r="B31" s="46" t="s">
        <v>79</v>
      </c>
      <c r="C31" s="30" t="s">
        <v>22</v>
      </c>
      <c r="D31" s="46" t="s">
        <v>15</v>
      </c>
      <c r="E31" s="47">
        <v>36384</v>
      </c>
      <c r="F31" s="47">
        <v>43197</v>
      </c>
      <c r="G31" s="56">
        <f>INT(YEARFRAC(E31,F31))</f>
        <v>18</v>
      </c>
      <c r="H31" s="46" t="s">
        <v>115</v>
      </c>
      <c r="I31" s="46" t="s">
        <v>19</v>
      </c>
      <c r="J31" s="49">
        <v>71.2</v>
      </c>
      <c r="K31" s="46">
        <v>75</v>
      </c>
      <c r="L31" s="38">
        <v>24</v>
      </c>
      <c r="M31" s="48">
        <v>15</v>
      </c>
      <c r="N31" s="11">
        <v>1</v>
      </c>
      <c r="O31" s="96">
        <f t="shared" ref="O31:O50" si="4">L31*M31/J31</f>
        <v>5.0561797752808983</v>
      </c>
      <c r="P31" s="81"/>
      <c r="Q31" s="95" t="s">
        <v>36</v>
      </c>
    </row>
    <row r="32" spans="1:17" s="2" customFormat="1" ht="28.5" customHeight="1" x14ac:dyDescent="0.25">
      <c r="A32" s="30">
        <v>23</v>
      </c>
      <c r="B32" s="72" t="s">
        <v>118</v>
      </c>
      <c r="C32" s="30" t="s">
        <v>22</v>
      </c>
      <c r="D32" s="46" t="s">
        <v>119</v>
      </c>
      <c r="E32" s="55">
        <v>36695</v>
      </c>
      <c r="F32" s="47">
        <v>43197</v>
      </c>
      <c r="G32" s="56">
        <f>INT(YEARFRAC(E32,F32))</f>
        <v>17</v>
      </c>
      <c r="H32" s="46" t="s">
        <v>11</v>
      </c>
      <c r="I32" s="46" t="s">
        <v>19</v>
      </c>
      <c r="J32" s="49">
        <v>71.3</v>
      </c>
      <c r="K32" s="46">
        <v>75</v>
      </c>
      <c r="L32" s="38">
        <v>24</v>
      </c>
      <c r="M32" s="40">
        <v>14</v>
      </c>
      <c r="N32" s="11">
        <v>2</v>
      </c>
      <c r="O32" s="96">
        <f t="shared" si="4"/>
        <v>4.7124824684431976</v>
      </c>
      <c r="P32" s="81"/>
      <c r="Q32" s="95" t="s">
        <v>36</v>
      </c>
    </row>
    <row r="33" spans="1:17" s="2" customFormat="1" ht="28.5" customHeight="1" x14ac:dyDescent="0.25">
      <c r="A33" s="30">
        <v>24</v>
      </c>
      <c r="B33" s="98" t="s">
        <v>28</v>
      </c>
      <c r="C33" s="30" t="s">
        <v>22</v>
      </c>
      <c r="D33" s="46" t="s">
        <v>15</v>
      </c>
      <c r="E33" s="47">
        <v>34508</v>
      </c>
      <c r="F33" s="47">
        <v>43197</v>
      </c>
      <c r="G33" s="56">
        <f>INT(YEARFRAC(E33,F33))</f>
        <v>23</v>
      </c>
      <c r="H33" s="46" t="s">
        <v>29</v>
      </c>
      <c r="I33" s="46" t="s">
        <v>16</v>
      </c>
      <c r="J33" s="49">
        <v>59.3</v>
      </c>
      <c r="K33" s="46">
        <v>75</v>
      </c>
      <c r="L33" s="40">
        <v>24</v>
      </c>
      <c r="M33" s="38">
        <v>15</v>
      </c>
      <c r="N33" s="11">
        <v>3</v>
      </c>
      <c r="O33" s="96">
        <f t="shared" si="4"/>
        <v>6.0708263069139967</v>
      </c>
      <c r="P33" s="11">
        <v>3</v>
      </c>
      <c r="Q33" s="17" t="s">
        <v>9</v>
      </c>
    </row>
    <row r="34" spans="1:17" s="2" customFormat="1" ht="28.5" customHeight="1" x14ac:dyDescent="0.25">
      <c r="A34" s="30">
        <v>25</v>
      </c>
      <c r="B34" s="79" t="s">
        <v>113</v>
      </c>
      <c r="C34" s="30" t="s">
        <v>22</v>
      </c>
      <c r="D34" s="46" t="s">
        <v>15</v>
      </c>
      <c r="E34" s="47">
        <v>35033</v>
      </c>
      <c r="F34" s="47"/>
      <c r="G34" s="56"/>
      <c r="H34" s="46" t="s">
        <v>114</v>
      </c>
      <c r="I34" s="46" t="s">
        <v>16</v>
      </c>
      <c r="J34" s="49">
        <v>72.7</v>
      </c>
      <c r="K34" s="46">
        <v>75</v>
      </c>
      <c r="L34" s="40">
        <v>24</v>
      </c>
      <c r="M34" s="38">
        <v>22</v>
      </c>
      <c r="N34" s="11">
        <v>1</v>
      </c>
      <c r="O34" s="96">
        <f t="shared" si="4"/>
        <v>7.2627235213204946</v>
      </c>
      <c r="P34" s="11">
        <v>1</v>
      </c>
      <c r="Q34" s="17" t="s">
        <v>21</v>
      </c>
    </row>
    <row r="35" spans="1:17" s="2" customFormat="1" ht="28.5" customHeight="1" x14ac:dyDescent="0.25">
      <c r="A35" s="30">
        <v>26</v>
      </c>
      <c r="B35" s="46" t="s">
        <v>77</v>
      </c>
      <c r="C35" s="30" t="s">
        <v>22</v>
      </c>
      <c r="D35" s="46" t="s">
        <v>15</v>
      </c>
      <c r="E35" s="47">
        <v>33454</v>
      </c>
      <c r="F35" s="47">
        <v>43197</v>
      </c>
      <c r="G35" s="56">
        <f t="shared" si="3"/>
        <v>26</v>
      </c>
      <c r="H35" s="46" t="s">
        <v>11</v>
      </c>
      <c r="I35" s="46" t="s">
        <v>16</v>
      </c>
      <c r="J35" s="49">
        <v>63.5</v>
      </c>
      <c r="K35" s="46">
        <v>75</v>
      </c>
      <c r="L35" s="40">
        <v>24</v>
      </c>
      <c r="M35" s="38">
        <v>17</v>
      </c>
      <c r="N35" s="11">
        <v>2</v>
      </c>
      <c r="O35" s="96">
        <f t="shared" si="4"/>
        <v>6.4251968503937009</v>
      </c>
      <c r="P35" s="11">
        <v>2</v>
      </c>
      <c r="Q35" s="17" t="s">
        <v>9</v>
      </c>
    </row>
    <row r="36" spans="1:17" s="2" customFormat="1" ht="28.5" customHeight="1" x14ac:dyDescent="0.25">
      <c r="A36" s="30">
        <v>27</v>
      </c>
      <c r="B36" s="72" t="s">
        <v>50</v>
      </c>
      <c r="C36" s="30" t="s">
        <v>22</v>
      </c>
      <c r="D36" s="46" t="s">
        <v>15</v>
      </c>
      <c r="E36" s="55">
        <v>33078</v>
      </c>
      <c r="F36" s="47">
        <v>43197</v>
      </c>
      <c r="G36" s="56">
        <f t="shared" si="3"/>
        <v>27</v>
      </c>
      <c r="H36" s="46" t="s">
        <v>69</v>
      </c>
      <c r="I36" s="46" t="s">
        <v>16</v>
      </c>
      <c r="J36" s="49">
        <v>70.099999999999994</v>
      </c>
      <c r="K36" s="46">
        <v>75</v>
      </c>
      <c r="L36" s="40">
        <v>24</v>
      </c>
      <c r="M36" s="40">
        <v>6</v>
      </c>
      <c r="N36" s="40"/>
      <c r="O36" s="96">
        <f t="shared" si="4"/>
        <v>2.0542082738944365</v>
      </c>
      <c r="P36" s="11"/>
      <c r="Q36" s="17" t="s">
        <v>185</v>
      </c>
    </row>
    <row r="37" spans="1:17" s="2" customFormat="1" ht="28.5" customHeight="1" x14ac:dyDescent="0.25">
      <c r="A37" s="30">
        <v>28</v>
      </c>
      <c r="B37" s="46" t="s">
        <v>70</v>
      </c>
      <c r="C37" s="30" t="s">
        <v>22</v>
      </c>
      <c r="D37" s="46" t="s">
        <v>15</v>
      </c>
      <c r="E37" s="47">
        <v>33078</v>
      </c>
      <c r="F37" s="47">
        <v>43197</v>
      </c>
      <c r="G37" s="56">
        <f>INT(YEARFRAC(E37,F37))</f>
        <v>27</v>
      </c>
      <c r="H37" s="46" t="s">
        <v>41</v>
      </c>
      <c r="I37" s="46" t="s">
        <v>16</v>
      </c>
      <c r="J37" s="49">
        <v>73.3</v>
      </c>
      <c r="K37" s="46" t="s">
        <v>147</v>
      </c>
      <c r="L37" s="38">
        <v>24</v>
      </c>
      <c r="M37" s="38">
        <v>15</v>
      </c>
      <c r="N37" s="11">
        <v>1</v>
      </c>
      <c r="O37" s="96">
        <f t="shared" si="4"/>
        <v>4.9113233287858122</v>
      </c>
      <c r="P37" s="11"/>
      <c r="Q37" s="17" t="s">
        <v>36</v>
      </c>
    </row>
    <row r="38" spans="1:17" s="2" customFormat="1" ht="28.5" customHeight="1" x14ac:dyDescent="0.25">
      <c r="A38" s="30">
        <v>29</v>
      </c>
      <c r="B38" s="46" t="s">
        <v>117</v>
      </c>
      <c r="C38" s="30" t="s">
        <v>22</v>
      </c>
      <c r="D38" s="46" t="s">
        <v>15</v>
      </c>
      <c r="E38" s="47">
        <v>29420</v>
      </c>
      <c r="F38" s="47">
        <v>43197</v>
      </c>
      <c r="G38" s="56">
        <f>INT(YEARFRAC(E38,F38))</f>
        <v>37</v>
      </c>
      <c r="H38" s="46" t="s">
        <v>116</v>
      </c>
      <c r="I38" s="46" t="s">
        <v>16</v>
      </c>
      <c r="J38" s="49">
        <v>73.900000000000006</v>
      </c>
      <c r="K38" s="46" t="s">
        <v>147</v>
      </c>
      <c r="L38" s="38">
        <v>24</v>
      </c>
      <c r="M38" s="48">
        <v>15</v>
      </c>
      <c r="N38" s="11">
        <v>2</v>
      </c>
      <c r="O38" s="96">
        <f t="shared" si="4"/>
        <v>4.8714479025710418</v>
      </c>
      <c r="P38" s="11"/>
      <c r="Q38" s="17" t="s">
        <v>36</v>
      </c>
    </row>
    <row r="39" spans="1:17" s="2" customFormat="1" ht="28.5" customHeight="1" x14ac:dyDescent="0.25">
      <c r="A39" s="30">
        <v>30</v>
      </c>
      <c r="B39" s="72" t="s">
        <v>46</v>
      </c>
      <c r="C39" s="30" t="s">
        <v>22</v>
      </c>
      <c r="D39" s="46" t="s">
        <v>15</v>
      </c>
      <c r="E39" s="55">
        <v>34703</v>
      </c>
      <c r="F39" s="47">
        <v>43197</v>
      </c>
      <c r="G39" s="56">
        <f t="shared" si="3"/>
        <v>23</v>
      </c>
      <c r="H39" s="46" t="s">
        <v>47</v>
      </c>
      <c r="I39" s="46" t="s">
        <v>16</v>
      </c>
      <c r="J39" s="49">
        <v>80.3</v>
      </c>
      <c r="K39" s="46" t="s">
        <v>147</v>
      </c>
      <c r="L39" s="38">
        <v>24</v>
      </c>
      <c r="M39" s="40">
        <v>14</v>
      </c>
      <c r="N39" s="11">
        <v>3</v>
      </c>
      <c r="O39" s="96">
        <f t="shared" si="4"/>
        <v>4.1843088418430883</v>
      </c>
      <c r="P39" s="11"/>
      <c r="Q39" s="17" t="s">
        <v>184</v>
      </c>
    </row>
    <row r="40" spans="1:17" s="2" customFormat="1" ht="28.5" customHeight="1" x14ac:dyDescent="0.25">
      <c r="A40" s="30">
        <v>31</v>
      </c>
      <c r="B40" s="46" t="s">
        <v>43</v>
      </c>
      <c r="C40" s="30" t="s">
        <v>22</v>
      </c>
      <c r="D40" s="46" t="s">
        <v>15</v>
      </c>
      <c r="E40" s="47">
        <v>30786</v>
      </c>
      <c r="F40" s="47">
        <v>43197</v>
      </c>
      <c r="G40" s="56">
        <f>INT(YEARFRAC(E40,F40))</f>
        <v>33</v>
      </c>
      <c r="H40" s="46" t="s">
        <v>44</v>
      </c>
      <c r="I40" s="46" t="s">
        <v>16</v>
      </c>
      <c r="J40" s="49">
        <v>81.099999999999994</v>
      </c>
      <c r="K40" s="46" t="s">
        <v>147</v>
      </c>
      <c r="L40" s="38">
        <v>24</v>
      </c>
      <c r="M40" s="40">
        <v>11</v>
      </c>
      <c r="N40" s="40"/>
      <c r="O40" s="96">
        <f t="shared" si="4"/>
        <v>3.2552404438964242</v>
      </c>
      <c r="P40" s="11"/>
      <c r="Q40" s="17" t="s">
        <v>183</v>
      </c>
    </row>
    <row r="41" spans="1:17" s="2" customFormat="1" ht="28.5" customHeight="1" x14ac:dyDescent="0.25">
      <c r="A41" s="30">
        <v>32</v>
      </c>
      <c r="B41" s="72" t="s">
        <v>87</v>
      </c>
      <c r="C41" s="30" t="s">
        <v>22</v>
      </c>
      <c r="D41" s="46" t="s">
        <v>15</v>
      </c>
      <c r="E41" s="55">
        <v>36138</v>
      </c>
      <c r="F41" s="47">
        <v>43197</v>
      </c>
      <c r="G41" s="56">
        <f>INT(YEARFRAC(E41,F41))</f>
        <v>19</v>
      </c>
      <c r="H41" s="46" t="s">
        <v>33</v>
      </c>
      <c r="I41" s="46" t="s">
        <v>16</v>
      </c>
      <c r="J41" s="49">
        <v>76</v>
      </c>
      <c r="K41" s="46" t="s">
        <v>147</v>
      </c>
      <c r="L41" s="38">
        <v>24</v>
      </c>
      <c r="M41" s="46">
        <v>8</v>
      </c>
      <c r="N41" s="46"/>
      <c r="O41" s="96">
        <f t="shared" si="4"/>
        <v>2.5263157894736841</v>
      </c>
      <c r="P41" s="11"/>
      <c r="Q41" s="17" t="s">
        <v>183</v>
      </c>
    </row>
    <row r="42" spans="1:17" s="2" customFormat="1" ht="28.5" customHeight="1" x14ac:dyDescent="0.25">
      <c r="A42" s="121" t="s">
        <v>74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23"/>
    </row>
    <row r="43" spans="1:17" ht="28.5" customHeight="1" x14ac:dyDescent="0.25">
      <c r="A43" s="32">
        <v>33</v>
      </c>
      <c r="B43" s="46" t="s">
        <v>98</v>
      </c>
      <c r="C43" s="30" t="s">
        <v>22</v>
      </c>
      <c r="D43" s="46" t="s">
        <v>15</v>
      </c>
      <c r="E43" s="47">
        <v>34870</v>
      </c>
      <c r="F43" s="47">
        <v>43197</v>
      </c>
      <c r="G43" s="56">
        <f>INT(YEARFRAC(E43,F43))</f>
        <v>22</v>
      </c>
      <c r="H43" s="46" t="s">
        <v>99</v>
      </c>
      <c r="I43" s="46" t="s">
        <v>19</v>
      </c>
      <c r="J43" s="49">
        <v>72</v>
      </c>
      <c r="K43" s="46">
        <v>75</v>
      </c>
      <c r="L43" s="38">
        <v>32</v>
      </c>
      <c r="M43" s="38">
        <v>18</v>
      </c>
      <c r="N43" s="11">
        <v>1</v>
      </c>
      <c r="O43" s="96">
        <f t="shared" si="4"/>
        <v>8</v>
      </c>
      <c r="P43" s="81"/>
      <c r="Q43" s="95" t="s">
        <v>21</v>
      </c>
    </row>
    <row r="44" spans="1:17" ht="28.5" customHeight="1" x14ac:dyDescent="0.25">
      <c r="A44" s="30">
        <v>34</v>
      </c>
      <c r="B44" s="46" t="s">
        <v>134</v>
      </c>
      <c r="C44" s="30" t="s">
        <v>22</v>
      </c>
      <c r="D44" s="46" t="s">
        <v>15</v>
      </c>
      <c r="E44" s="47">
        <v>34938</v>
      </c>
      <c r="F44" s="47">
        <v>43197</v>
      </c>
      <c r="G44" s="56">
        <f>INT(YEARFRAC(E44,F44))</f>
        <v>22</v>
      </c>
      <c r="H44" s="46" t="s">
        <v>135</v>
      </c>
      <c r="I44" s="46" t="s">
        <v>19</v>
      </c>
      <c r="J44" s="49">
        <v>67.099999999999994</v>
      </c>
      <c r="K44" s="46">
        <v>75</v>
      </c>
      <c r="L44" s="38">
        <v>32</v>
      </c>
      <c r="M44" s="38">
        <v>10</v>
      </c>
      <c r="N44" s="11">
        <v>2</v>
      </c>
      <c r="O44" s="96">
        <f>L44*M44/J44</f>
        <v>4.7690014903129665</v>
      </c>
      <c r="P44" s="81"/>
      <c r="Q44" s="95" t="s">
        <v>36</v>
      </c>
    </row>
    <row r="45" spans="1:17" s="2" customFormat="1" ht="28.5" customHeight="1" x14ac:dyDescent="0.25">
      <c r="A45" s="32">
        <v>35</v>
      </c>
      <c r="B45" s="46" t="s">
        <v>57</v>
      </c>
      <c r="C45" s="30" t="s">
        <v>22</v>
      </c>
      <c r="D45" s="46" t="s">
        <v>15</v>
      </c>
      <c r="E45" s="55">
        <v>34624</v>
      </c>
      <c r="F45" s="47">
        <v>43197</v>
      </c>
      <c r="G45" s="56">
        <f t="shared" ref="G45:G49" si="5">INT(YEARFRAC(E45,F45))</f>
        <v>23</v>
      </c>
      <c r="H45" s="46" t="s">
        <v>58</v>
      </c>
      <c r="I45" s="46" t="s">
        <v>16</v>
      </c>
      <c r="J45" s="49">
        <v>72.5</v>
      </c>
      <c r="K45" s="46" t="s">
        <v>23</v>
      </c>
      <c r="L45" s="38">
        <v>32</v>
      </c>
      <c r="M45" s="40">
        <v>14</v>
      </c>
      <c r="N45" s="11"/>
      <c r="O45" s="96">
        <f t="shared" si="4"/>
        <v>6.1793103448275861</v>
      </c>
      <c r="P45" s="11"/>
      <c r="Q45" s="17" t="s">
        <v>9</v>
      </c>
    </row>
    <row r="46" spans="1:17" s="2" customFormat="1" ht="28.5" customHeight="1" x14ac:dyDescent="0.25">
      <c r="A46" s="30">
        <v>36</v>
      </c>
      <c r="B46" s="46" t="s">
        <v>97</v>
      </c>
      <c r="C46" s="30" t="s">
        <v>22</v>
      </c>
      <c r="D46" s="46" t="s">
        <v>15</v>
      </c>
      <c r="E46" s="55">
        <v>33985</v>
      </c>
      <c r="F46" s="47">
        <v>43197</v>
      </c>
      <c r="G46" s="56">
        <f t="shared" si="5"/>
        <v>25</v>
      </c>
      <c r="H46" s="46" t="s">
        <v>11</v>
      </c>
      <c r="I46" s="46" t="s">
        <v>16</v>
      </c>
      <c r="J46" s="49">
        <v>72.7</v>
      </c>
      <c r="K46" s="46" t="s">
        <v>23</v>
      </c>
      <c r="L46" s="38">
        <v>32</v>
      </c>
      <c r="M46" s="40">
        <v>16</v>
      </c>
      <c r="N46" s="11">
        <v>3</v>
      </c>
      <c r="O46" s="96">
        <f t="shared" si="4"/>
        <v>7.0426409903713889</v>
      </c>
      <c r="P46" s="11">
        <v>2</v>
      </c>
      <c r="Q46" s="17" t="s">
        <v>9</v>
      </c>
    </row>
    <row r="47" spans="1:17" s="2" customFormat="1" ht="28.5" customHeight="1" x14ac:dyDescent="0.25">
      <c r="A47" s="32">
        <v>37</v>
      </c>
      <c r="B47" s="46" t="s">
        <v>113</v>
      </c>
      <c r="C47" s="30" t="s">
        <v>22</v>
      </c>
      <c r="D47" s="46" t="s">
        <v>15</v>
      </c>
      <c r="E47" s="55">
        <v>35033</v>
      </c>
      <c r="F47" s="47">
        <v>43197</v>
      </c>
      <c r="G47" s="56">
        <f t="shared" ref="G47" si="6">INT(YEARFRAC(E47,F47))</f>
        <v>22</v>
      </c>
      <c r="H47" s="46" t="s">
        <v>114</v>
      </c>
      <c r="I47" s="46" t="s">
        <v>16</v>
      </c>
      <c r="J47" s="49">
        <v>72.7</v>
      </c>
      <c r="K47" s="46" t="s">
        <v>23</v>
      </c>
      <c r="L47" s="38">
        <v>32</v>
      </c>
      <c r="M47" s="38">
        <v>15</v>
      </c>
      <c r="N47" s="11"/>
      <c r="O47" s="96">
        <f t="shared" si="4"/>
        <v>6.6024759284731775</v>
      </c>
      <c r="P47" s="11">
        <v>3</v>
      </c>
      <c r="Q47" s="17" t="s">
        <v>9</v>
      </c>
    </row>
    <row r="48" spans="1:17" s="2" customFormat="1" ht="28.5" customHeight="1" x14ac:dyDescent="0.25">
      <c r="A48" s="30">
        <v>38</v>
      </c>
      <c r="B48" s="46" t="s">
        <v>13</v>
      </c>
      <c r="C48" s="30" t="s">
        <v>22</v>
      </c>
      <c r="D48" s="46" t="s">
        <v>15</v>
      </c>
      <c r="E48" s="47">
        <v>35627</v>
      </c>
      <c r="F48" s="47">
        <v>43197</v>
      </c>
      <c r="G48" s="56">
        <f>INT(YEARFRAC(E48,F48))</f>
        <v>20</v>
      </c>
      <c r="H48" s="46" t="s">
        <v>14</v>
      </c>
      <c r="I48" s="46" t="s">
        <v>16</v>
      </c>
      <c r="J48" s="49">
        <v>77.5</v>
      </c>
      <c r="K48" s="46" t="s">
        <v>23</v>
      </c>
      <c r="L48" s="38">
        <v>32</v>
      </c>
      <c r="M48" s="38">
        <v>15</v>
      </c>
      <c r="N48" s="11"/>
      <c r="O48" s="96">
        <f t="shared" si="4"/>
        <v>6.193548387096774</v>
      </c>
      <c r="P48" s="11"/>
      <c r="Q48" s="17" t="s">
        <v>9</v>
      </c>
    </row>
    <row r="49" spans="1:17" s="2" customFormat="1" ht="28.5" customHeight="1" x14ac:dyDescent="0.25">
      <c r="A49" s="32">
        <v>39</v>
      </c>
      <c r="B49" s="46" t="s">
        <v>102</v>
      </c>
      <c r="C49" s="30" t="s">
        <v>22</v>
      </c>
      <c r="D49" s="46" t="s">
        <v>15</v>
      </c>
      <c r="E49" s="47">
        <v>33547</v>
      </c>
      <c r="F49" s="47">
        <v>43197</v>
      </c>
      <c r="G49" s="56">
        <f t="shared" si="5"/>
        <v>26</v>
      </c>
      <c r="H49" s="46" t="s">
        <v>93</v>
      </c>
      <c r="I49" s="46" t="s">
        <v>16</v>
      </c>
      <c r="J49" s="49">
        <v>73</v>
      </c>
      <c r="K49" s="46" t="s">
        <v>23</v>
      </c>
      <c r="L49" s="38">
        <v>32</v>
      </c>
      <c r="M49" s="38">
        <v>10</v>
      </c>
      <c r="N49" s="11"/>
      <c r="O49" s="96">
        <f t="shared" si="4"/>
        <v>4.3835616438356162</v>
      </c>
      <c r="P49" s="11"/>
      <c r="Q49" s="17" t="s">
        <v>184</v>
      </c>
    </row>
    <row r="50" spans="1:17" s="2" customFormat="1" ht="28.5" customHeight="1" x14ac:dyDescent="0.25">
      <c r="A50" s="30">
        <v>40</v>
      </c>
      <c r="B50" s="79" t="s">
        <v>38</v>
      </c>
      <c r="C50" s="30" t="s">
        <v>22</v>
      </c>
      <c r="D50" s="46" t="s">
        <v>15</v>
      </c>
      <c r="E50" s="47">
        <v>33558</v>
      </c>
      <c r="F50" s="47">
        <v>43197</v>
      </c>
      <c r="G50" s="56">
        <f>INT(YEARFRAC(E50,F50))</f>
        <v>26</v>
      </c>
      <c r="H50" s="46" t="s">
        <v>11</v>
      </c>
      <c r="I50" s="46" t="s">
        <v>16</v>
      </c>
      <c r="J50" s="49">
        <v>72.599999999999994</v>
      </c>
      <c r="K50" s="46" t="s">
        <v>23</v>
      </c>
      <c r="L50" s="38">
        <v>32</v>
      </c>
      <c r="M50" s="38">
        <v>20</v>
      </c>
      <c r="N50" s="11">
        <v>1</v>
      </c>
      <c r="O50" s="96">
        <f t="shared" si="4"/>
        <v>8.8154269972451793</v>
      </c>
      <c r="P50" s="11">
        <v>1</v>
      </c>
      <c r="Q50" s="17" t="s">
        <v>21</v>
      </c>
    </row>
    <row r="51" spans="1:17" s="2" customFormat="1" ht="28.5" customHeight="1" x14ac:dyDescent="0.25">
      <c r="A51" s="30">
        <v>21</v>
      </c>
      <c r="B51" s="80" t="s">
        <v>157</v>
      </c>
      <c r="C51" s="30" t="s">
        <v>22</v>
      </c>
      <c r="D51" s="46" t="s">
        <v>15</v>
      </c>
      <c r="E51" s="47">
        <v>34727</v>
      </c>
      <c r="F51" s="47">
        <v>43197</v>
      </c>
      <c r="G51" s="56">
        <f>INT(YEARFRAC(E51,F51))</f>
        <v>23</v>
      </c>
      <c r="H51" s="46" t="s">
        <v>158</v>
      </c>
      <c r="I51" s="46" t="s">
        <v>16</v>
      </c>
      <c r="J51" s="49">
        <v>82.8</v>
      </c>
      <c r="K51" s="46" t="s">
        <v>23</v>
      </c>
      <c r="L51" s="40">
        <v>32</v>
      </c>
      <c r="M51" s="40">
        <v>17</v>
      </c>
      <c r="N51" s="11">
        <v>2</v>
      </c>
      <c r="O51" s="96">
        <f>L51*M51/J51</f>
        <v>6.5700483091787438</v>
      </c>
      <c r="P51" s="11"/>
      <c r="Q51" s="17" t="s">
        <v>9</v>
      </c>
    </row>
    <row r="52" spans="1:17" s="2" customFormat="1" ht="28.5" customHeight="1" x14ac:dyDescent="0.25">
      <c r="A52" s="111" t="s">
        <v>196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3"/>
    </row>
    <row r="53" spans="1:17" s="2" customFormat="1" ht="28.5" customHeight="1" x14ac:dyDescent="0.25">
      <c r="A53" s="82" t="s">
        <v>0</v>
      </c>
      <c r="B53" s="84" t="s">
        <v>1</v>
      </c>
      <c r="C53" s="82" t="s">
        <v>66</v>
      </c>
      <c r="D53" s="84" t="s">
        <v>4</v>
      </c>
      <c r="E53" s="84" t="s">
        <v>2</v>
      </c>
      <c r="F53" s="84" t="s">
        <v>7</v>
      </c>
      <c r="G53" s="84" t="s">
        <v>8</v>
      </c>
      <c r="H53" s="84" t="s">
        <v>65</v>
      </c>
      <c r="I53" s="84" t="s">
        <v>5</v>
      </c>
      <c r="J53" s="84" t="s">
        <v>146</v>
      </c>
      <c r="K53" s="84" t="s">
        <v>3</v>
      </c>
      <c r="L53" s="90" t="s">
        <v>144</v>
      </c>
      <c r="M53" s="90" t="s">
        <v>192</v>
      </c>
      <c r="N53" s="19" t="s">
        <v>142</v>
      </c>
      <c r="O53" s="20" t="s">
        <v>145</v>
      </c>
      <c r="P53" s="19" t="s">
        <v>191</v>
      </c>
      <c r="Q53" s="19" t="s">
        <v>143</v>
      </c>
    </row>
    <row r="54" spans="1:17" s="2" customFormat="1" ht="28.5" customHeight="1" x14ac:dyDescent="0.25">
      <c r="A54" s="131" t="s">
        <v>129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93"/>
    </row>
    <row r="55" spans="1:17" s="2" customFormat="1" ht="28.5" customHeight="1" x14ac:dyDescent="0.25">
      <c r="A55" s="32">
        <v>1</v>
      </c>
      <c r="B55" s="46" t="s">
        <v>122</v>
      </c>
      <c r="C55" s="30" t="s">
        <v>45</v>
      </c>
      <c r="D55" s="46" t="s">
        <v>123</v>
      </c>
      <c r="E55" s="47">
        <v>28539</v>
      </c>
      <c r="F55" s="47">
        <v>43197</v>
      </c>
      <c r="G55" s="56">
        <f>INT(YEARFRAC(E55,F55))</f>
        <v>40</v>
      </c>
      <c r="H55" s="46" t="s">
        <v>11</v>
      </c>
      <c r="I55" s="46" t="s">
        <v>67</v>
      </c>
      <c r="J55" s="49">
        <v>55.8</v>
      </c>
      <c r="K55" s="46">
        <v>65</v>
      </c>
      <c r="L55" s="40">
        <v>8</v>
      </c>
      <c r="M55" s="40">
        <v>10</v>
      </c>
      <c r="N55" s="28">
        <v>1</v>
      </c>
      <c r="O55" s="96">
        <f>L55*M55/J55</f>
        <v>1.4336917562724014</v>
      </c>
      <c r="P55" s="28"/>
      <c r="Q55" s="9" t="s">
        <v>23</v>
      </c>
    </row>
    <row r="56" spans="1:17" s="2" customFormat="1" ht="28.5" customHeight="1" x14ac:dyDescent="0.25">
      <c r="A56" s="129" t="s">
        <v>71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94"/>
    </row>
    <row r="57" spans="1:17" s="2" customFormat="1" ht="28.5" customHeight="1" x14ac:dyDescent="0.25">
      <c r="A57" s="32">
        <v>2</v>
      </c>
      <c r="B57" s="46" t="s">
        <v>56</v>
      </c>
      <c r="C57" s="30" t="s">
        <v>22</v>
      </c>
      <c r="D57" s="46" t="s">
        <v>15</v>
      </c>
      <c r="E57" s="55">
        <v>36773</v>
      </c>
      <c r="F57" s="47">
        <v>43197</v>
      </c>
      <c r="G57" s="56">
        <f>INT(YEARFRAC(E57,F57))</f>
        <v>17</v>
      </c>
      <c r="H57" s="46" t="s">
        <v>11</v>
      </c>
      <c r="I57" s="46" t="s">
        <v>53</v>
      </c>
      <c r="J57" s="49">
        <v>59.1</v>
      </c>
      <c r="K57" s="46">
        <v>65</v>
      </c>
      <c r="L57" s="40">
        <v>8</v>
      </c>
      <c r="M57" s="40">
        <v>22</v>
      </c>
      <c r="N57" s="11">
        <v>1</v>
      </c>
      <c r="O57" s="96">
        <f>L57*M57/J57</f>
        <v>2.9780033840947544</v>
      </c>
      <c r="P57" s="11"/>
      <c r="Q57" s="17" t="s">
        <v>183</v>
      </c>
    </row>
    <row r="58" spans="1:17" s="2" customFormat="1" ht="28.5" customHeight="1" x14ac:dyDescent="0.25">
      <c r="A58" s="129" t="s">
        <v>72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94"/>
    </row>
    <row r="59" spans="1:17" s="2" customFormat="1" ht="28.5" customHeight="1" x14ac:dyDescent="0.25">
      <c r="A59" s="30">
        <v>3</v>
      </c>
      <c r="B59" s="46" t="s">
        <v>124</v>
      </c>
      <c r="C59" s="30" t="s">
        <v>22</v>
      </c>
      <c r="D59" s="46" t="s">
        <v>15</v>
      </c>
      <c r="E59" s="55">
        <v>36855</v>
      </c>
      <c r="F59" s="47">
        <v>43197</v>
      </c>
      <c r="G59" s="56">
        <f>INT(YEARFRAC(E59,F59))</f>
        <v>17</v>
      </c>
      <c r="H59" s="46" t="s">
        <v>64</v>
      </c>
      <c r="I59" s="6"/>
      <c r="J59" s="49">
        <v>56.1</v>
      </c>
      <c r="K59" s="46">
        <v>65</v>
      </c>
      <c r="L59" s="40">
        <v>16</v>
      </c>
      <c r="M59" s="40">
        <v>12</v>
      </c>
      <c r="N59" s="11">
        <v>3</v>
      </c>
      <c r="O59" s="96">
        <f>L59*M59/J59</f>
        <v>3.4224598930481283</v>
      </c>
      <c r="P59" s="81"/>
      <c r="Q59" s="95" t="s">
        <v>23</v>
      </c>
    </row>
    <row r="60" spans="1:17" s="2" customFormat="1" ht="28.5" customHeight="1" x14ac:dyDescent="0.25">
      <c r="A60" s="30">
        <v>4</v>
      </c>
      <c r="B60" s="98" t="s">
        <v>170</v>
      </c>
      <c r="C60" s="30" t="s">
        <v>22</v>
      </c>
      <c r="D60" s="46" t="s">
        <v>15</v>
      </c>
      <c r="E60" s="47">
        <v>35309</v>
      </c>
      <c r="F60" s="47">
        <v>43197</v>
      </c>
      <c r="G60" s="56">
        <f>INT(YEARFRAC(E60,F60))</f>
        <v>21</v>
      </c>
      <c r="H60" s="46" t="s">
        <v>11</v>
      </c>
      <c r="I60" s="46" t="s">
        <v>19</v>
      </c>
      <c r="J60" s="46">
        <v>64.400000000000006</v>
      </c>
      <c r="K60" s="46">
        <v>75</v>
      </c>
      <c r="L60" s="38">
        <v>16</v>
      </c>
      <c r="M60" s="40">
        <v>14</v>
      </c>
      <c r="N60" s="11">
        <v>2</v>
      </c>
      <c r="O60" s="96">
        <f>L60*M60/J60</f>
        <v>3.4782608695652173</v>
      </c>
      <c r="P60" s="81"/>
      <c r="Q60" s="95" t="s">
        <v>23</v>
      </c>
    </row>
    <row r="61" spans="1:17" s="2" customFormat="1" ht="28.5" customHeight="1" x14ac:dyDescent="0.25">
      <c r="A61" s="30">
        <v>5</v>
      </c>
      <c r="B61" s="98" t="s">
        <v>32</v>
      </c>
      <c r="C61" s="30" t="s">
        <v>22</v>
      </c>
      <c r="D61" s="46" t="s">
        <v>15</v>
      </c>
      <c r="E61" s="47">
        <v>36168</v>
      </c>
      <c r="F61" s="47">
        <v>43197</v>
      </c>
      <c r="G61" s="56">
        <f>INT(YEARFRAC(E61,F61))</f>
        <v>19</v>
      </c>
      <c r="H61" s="46" t="s">
        <v>11</v>
      </c>
      <c r="I61" s="46" t="s">
        <v>19</v>
      </c>
      <c r="J61" s="49">
        <v>63.9</v>
      </c>
      <c r="K61" s="46">
        <v>75</v>
      </c>
      <c r="L61" s="38">
        <v>16</v>
      </c>
      <c r="M61" s="38">
        <v>17</v>
      </c>
      <c r="N61" s="11">
        <v>1</v>
      </c>
      <c r="O61" s="96">
        <f>L61*M61/J61</f>
        <v>4.2566510172143976</v>
      </c>
      <c r="P61" s="81"/>
      <c r="Q61" s="95" t="s">
        <v>185</v>
      </c>
    </row>
    <row r="62" spans="1:17" s="2" customFormat="1" ht="28.5" customHeight="1" x14ac:dyDescent="0.25">
      <c r="A62" s="30">
        <v>6</v>
      </c>
      <c r="B62" s="46" t="s">
        <v>89</v>
      </c>
      <c r="C62" s="30" t="s">
        <v>22</v>
      </c>
      <c r="D62" s="46" t="s">
        <v>15</v>
      </c>
      <c r="E62" s="55">
        <v>36380</v>
      </c>
      <c r="F62" s="47">
        <v>43197</v>
      </c>
      <c r="G62" s="56">
        <f t="shared" ref="G62" si="7">INT(YEARFRAC(E62,F62))</f>
        <v>18</v>
      </c>
      <c r="H62" s="46" t="s">
        <v>88</v>
      </c>
      <c r="I62" s="46" t="s">
        <v>19</v>
      </c>
      <c r="J62" s="49">
        <v>73.2</v>
      </c>
      <c r="K62" s="46">
        <v>75</v>
      </c>
      <c r="L62" s="38">
        <v>16</v>
      </c>
      <c r="M62" s="91"/>
      <c r="N62" s="11"/>
      <c r="O62" s="96">
        <f t="shared" ref="O62:O95" si="8">L62*M62/J62</f>
        <v>0</v>
      </c>
      <c r="P62" s="81"/>
      <c r="Q62" s="95" t="s">
        <v>23</v>
      </c>
    </row>
    <row r="63" spans="1:17" s="2" customFormat="1" ht="28.5" customHeight="1" x14ac:dyDescent="0.25">
      <c r="A63" s="30">
        <v>7</v>
      </c>
      <c r="B63" s="46" t="s">
        <v>84</v>
      </c>
      <c r="C63" s="30" t="s">
        <v>22</v>
      </c>
      <c r="D63" s="46" t="s">
        <v>15</v>
      </c>
      <c r="E63" s="55">
        <v>26650</v>
      </c>
      <c r="F63" s="47">
        <v>43197</v>
      </c>
      <c r="G63" s="56">
        <f>INT(YEARFRAC(E63,F63))</f>
        <v>45</v>
      </c>
      <c r="H63" s="46" t="s">
        <v>85</v>
      </c>
      <c r="I63" s="46" t="s">
        <v>67</v>
      </c>
      <c r="J63" s="49">
        <v>66.599999999999994</v>
      </c>
      <c r="K63" s="46" t="s">
        <v>23</v>
      </c>
      <c r="L63" s="52">
        <v>16</v>
      </c>
      <c r="M63" s="52">
        <v>10</v>
      </c>
      <c r="N63" s="11">
        <v>2</v>
      </c>
      <c r="O63" s="96">
        <f t="shared" si="8"/>
        <v>2.4024024024024024</v>
      </c>
      <c r="P63" s="11"/>
      <c r="Q63" s="17" t="s">
        <v>23</v>
      </c>
    </row>
    <row r="64" spans="1:17" s="2" customFormat="1" ht="28.5" customHeight="1" x14ac:dyDescent="0.25">
      <c r="A64" s="30">
        <v>8</v>
      </c>
      <c r="B64" s="46" t="s">
        <v>39</v>
      </c>
      <c r="C64" s="30" t="s">
        <v>22</v>
      </c>
      <c r="D64" s="46" t="s">
        <v>15</v>
      </c>
      <c r="E64" s="47">
        <v>26282</v>
      </c>
      <c r="F64" s="47">
        <v>43197</v>
      </c>
      <c r="G64" s="56">
        <f t="shared" ref="G64:G65" si="9">INT(YEARFRAC(E64,F64))</f>
        <v>46</v>
      </c>
      <c r="H64" s="46" t="s">
        <v>40</v>
      </c>
      <c r="I64" s="46" t="s">
        <v>67</v>
      </c>
      <c r="J64" s="46">
        <v>76.8</v>
      </c>
      <c r="K64" s="46" t="s">
        <v>23</v>
      </c>
      <c r="L64" s="53">
        <v>16</v>
      </c>
      <c r="M64" s="53">
        <v>13</v>
      </c>
      <c r="N64" s="11">
        <v>1</v>
      </c>
      <c r="O64" s="96">
        <f>L64*M64/J64</f>
        <v>2.7083333333333335</v>
      </c>
      <c r="P64" s="11"/>
      <c r="Q64" s="17" t="s">
        <v>23</v>
      </c>
    </row>
    <row r="65" spans="1:17" s="2" customFormat="1" ht="28.5" customHeight="1" x14ac:dyDescent="0.25">
      <c r="A65" s="30">
        <v>9</v>
      </c>
      <c r="B65" s="79" t="s">
        <v>81</v>
      </c>
      <c r="C65" s="30" t="s">
        <v>22</v>
      </c>
      <c r="D65" s="46" t="s">
        <v>15</v>
      </c>
      <c r="E65" s="55">
        <v>26000</v>
      </c>
      <c r="F65" s="47">
        <v>43197</v>
      </c>
      <c r="G65" s="56">
        <f t="shared" si="9"/>
        <v>47</v>
      </c>
      <c r="H65" s="46" t="s">
        <v>83</v>
      </c>
      <c r="I65" s="46" t="s">
        <v>67</v>
      </c>
      <c r="J65" s="49">
        <v>76.599999999999994</v>
      </c>
      <c r="K65" s="46" t="s">
        <v>23</v>
      </c>
      <c r="L65" s="53">
        <v>16</v>
      </c>
      <c r="M65" s="89"/>
      <c r="N65" s="11"/>
      <c r="O65" s="96">
        <f>L65*M65/J65</f>
        <v>0</v>
      </c>
      <c r="P65" s="11"/>
      <c r="Q65" s="17" t="s">
        <v>23</v>
      </c>
    </row>
    <row r="66" spans="1:17" s="2" customFormat="1" ht="28.5" customHeight="1" x14ac:dyDescent="0.25">
      <c r="A66" s="121" t="s">
        <v>73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23"/>
    </row>
    <row r="67" spans="1:17" s="2" customFormat="1" ht="28.5" customHeight="1" x14ac:dyDescent="0.25">
      <c r="A67" s="30">
        <v>10</v>
      </c>
      <c r="B67" s="80" t="s">
        <v>125</v>
      </c>
      <c r="C67" s="30" t="s">
        <v>22</v>
      </c>
      <c r="D67" s="46" t="s">
        <v>15</v>
      </c>
      <c r="E67" s="55">
        <v>36637</v>
      </c>
      <c r="F67" s="47">
        <v>43197</v>
      </c>
      <c r="G67" s="56">
        <f t="shared" ref="G67:G81" si="10">INT(YEARFRAC(E67,F67))</f>
        <v>17</v>
      </c>
      <c r="H67" s="46" t="s">
        <v>126</v>
      </c>
      <c r="I67" s="46" t="s">
        <v>19</v>
      </c>
      <c r="J67" s="49">
        <v>63</v>
      </c>
      <c r="K67" s="46">
        <v>65</v>
      </c>
      <c r="L67" s="38">
        <v>24</v>
      </c>
      <c r="M67" s="38">
        <v>14</v>
      </c>
      <c r="N67" s="11">
        <v>2</v>
      </c>
      <c r="O67" s="96">
        <f t="shared" si="8"/>
        <v>5.333333333333333</v>
      </c>
      <c r="P67" s="81"/>
      <c r="Q67" s="95" t="s">
        <v>185</v>
      </c>
    </row>
    <row r="68" spans="1:17" ht="28.5" customHeight="1" x14ac:dyDescent="0.25">
      <c r="A68" s="30">
        <v>11</v>
      </c>
      <c r="B68" s="80" t="s">
        <v>193</v>
      </c>
      <c r="C68" s="30" t="s">
        <v>22</v>
      </c>
      <c r="D68" s="46" t="s">
        <v>15</v>
      </c>
      <c r="E68" s="55">
        <v>35192</v>
      </c>
      <c r="F68" s="47">
        <v>43197</v>
      </c>
      <c r="G68" s="56">
        <f t="shared" ref="G68" si="11">INT(YEARFRAC(E68,F68))</f>
        <v>21</v>
      </c>
      <c r="H68" s="46" t="s">
        <v>194</v>
      </c>
      <c r="I68" s="46" t="s">
        <v>19</v>
      </c>
      <c r="J68" s="49">
        <v>63.1</v>
      </c>
      <c r="K68" s="46">
        <v>65</v>
      </c>
      <c r="L68" s="38">
        <v>24</v>
      </c>
      <c r="M68" s="48">
        <v>32</v>
      </c>
      <c r="N68" s="11">
        <v>1</v>
      </c>
      <c r="O68" s="96">
        <f>L68*M68/J68</f>
        <v>12.171156893819335</v>
      </c>
      <c r="P68" s="81"/>
      <c r="Q68" s="95" t="s">
        <v>9</v>
      </c>
    </row>
    <row r="69" spans="1:17" s="2" customFormat="1" ht="28.5" customHeight="1" x14ac:dyDescent="0.25">
      <c r="A69" s="30">
        <v>12</v>
      </c>
      <c r="B69" s="46" t="s">
        <v>59</v>
      </c>
      <c r="C69" s="30" t="s">
        <v>22</v>
      </c>
      <c r="D69" s="46" t="s">
        <v>15</v>
      </c>
      <c r="E69" s="47">
        <v>37052</v>
      </c>
      <c r="F69" s="47">
        <v>43197</v>
      </c>
      <c r="G69" s="56">
        <f t="shared" si="10"/>
        <v>16</v>
      </c>
      <c r="H69" s="46" t="s">
        <v>64</v>
      </c>
      <c r="I69" s="46" t="s">
        <v>19</v>
      </c>
      <c r="J69" s="49">
        <v>67.400000000000006</v>
      </c>
      <c r="K69" s="46">
        <v>75</v>
      </c>
      <c r="L69" s="38">
        <v>24</v>
      </c>
      <c r="M69" s="48">
        <v>17</v>
      </c>
      <c r="N69" s="48"/>
      <c r="O69" s="96">
        <f t="shared" si="8"/>
        <v>6.0534124629080113</v>
      </c>
      <c r="P69" s="81"/>
      <c r="Q69" s="95" t="s">
        <v>183</v>
      </c>
    </row>
    <row r="70" spans="1:17" s="2" customFormat="1" ht="28.5" customHeight="1" x14ac:dyDescent="0.25">
      <c r="A70" s="30">
        <v>13</v>
      </c>
      <c r="B70" s="80" t="s">
        <v>128</v>
      </c>
      <c r="C70" s="30" t="s">
        <v>22</v>
      </c>
      <c r="D70" s="46" t="s">
        <v>15</v>
      </c>
      <c r="E70" s="47">
        <v>36776</v>
      </c>
      <c r="F70" s="47">
        <v>43197</v>
      </c>
      <c r="G70" s="56">
        <f t="shared" si="10"/>
        <v>17</v>
      </c>
      <c r="H70" s="46" t="s">
        <v>18</v>
      </c>
      <c r="I70" s="46" t="s">
        <v>19</v>
      </c>
      <c r="J70" s="49">
        <v>75</v>
      </c>
      <c r="K70" s="46">
        <v>75</v>
      </c>
      <c r="L70" s="38">
        <v>24</v>
      </c>
      <c r="M70" s="38">
        <v>26</v>
      </c>
      <c r="N70" s="11">
        <v>2</v>
      </c>
      <c r="O70" s="96">
        <f t="shared" si="8"/>
        <v>8.32</v>
      </c>
      <c r="P70" s="81"/>
      <c r="Q70" s="95" t="s">
        <v>184</v>
      </c>
    </row>
    <row r="71" spans="1:17" ht="28.5" customHeight="1" x14ac:dyDescent="0.25">
      <c r="A71" s="30">
        <v>14</v>
      </c>
      <c r="B71" s="80" t="s">
        <v>79</v>
      </c>
      <c r="C71" s="30" t="s">
        <v>22</v>
      </c>
      <c r="D71" s="46" t="s">
        <v>15</v>
      </c>
      <c r="E71" s="47">
        <v>36384</v>
      </c>
      <c r="F71" s="47">
        <v>43197</v>
      </c>
      <c r="G71" s="56">
        <f t="shared" si="10"/>
        <v>18</v>
      </c>
      <c r="H71" s="46" t="s">
        <v>115</v>
      </c>
      <c r="I71" s="46" t="s">
        <v>19</v>
      </c>
      <c r="J71" s="49">
        <v>71.2</v>
      </c>
      <c r="K71" s="46">
        <v>75</v>
      </c>
      <c r="L71" s="38">
        <v>24</v>
      </c>
      <c r="M71" s="48">
        <v>36</v>
      </c>
      <c r="N71" s="11">
        <v>1</v>
      </c>
      <c r="O71" s="96">
        <f t="shared" si="8"/>
        <v>12.134831460674157</v>
      </c>
      <c r="P71" s="81"/>
      <c r="Q71" s="95" t="s">
        <v>9</v>
      </c>
    </row>
    <row r="72" spans="1:17" s="2" customFormat="1" ht="28.5" customHeight="1" x14ac:dyDescent="0.25">
      <c r="A72" s="30">
        <v>15</v>
      </c>
      <c r="B72" s="46" t="s">
        <v>110</v>
      </c>
      <c r="C72" s="30" t="s">
        <v>22</v>
      </c>
      <c r="D72" s="46" t="s">
        <v>15</v>
      </c>
      <c r="E72" s="47">
        <v>36465</v>
      </c>
      <c r="F72" s="47">
        <v>43197</v>
      </c>
      <c r="G72" s="56">
        <f>INT(YEARFRAC(E72,F72))</f>
        <v>18</v>
      </c>
      <c r="H72" s="46" t="s">
        <v>111</v>
      </c>
      <c r="I72" s="46" t="s">
        <v>19</v>
      </c>
      <c r="J72" s="49">
        <v>69.8</v>
      </c>
      <c r="K72" s="46">
        <v>75</v>
      </c>
      <c r="L72" s="38">
        <v>24</v>
      </c>
      <c r="M72" s="38">
        <v>21</v>
      </c>
      <c r="N72" s="11">
        <v>3</v>
      </c>
      <c r="O72" s="96">
        <f>L72*M72/J72</f>
        <v>7.2206303724928373</v>
      </c>
      <c r="P72" s="81"/>
      <c r="Q72" s="95" t="s">
        <v>183</v>
      </c>
    </row>
    <row r="73" spans="1:17" ht="28.5" customHeight="1" x14ac:dyDescent="0.25">
      <c r="A73" s="30">
        <v>19</v>
      </c>
      <c r="B73" s="46" t="s">
        <v>105</v>
      </c>
      <c r="C73" s="30" t="s">
        <v>22</v>
      </c>
      <c r="D73" s="46" t="s">
        <v>15</v>
      </c>
      <c r="E73" s="47">
        <v>35043</v>
      </c>
      <c r="F73" s="47">
        <v>43197</v>
      </c>
      <c r="G73" s="56">
        <f t="shared" ref="G73" si="12">INT(YEARFRAC(E73,F73))</f>
        <v>22</v>
      </c>
      <c r="H73" s="46" t="s">
        <v>52</v>
      </c>
      <c r="I73" s="46" t="s">
        <v>16</v>
      </c>
      <c r="J73" s="49">
        <v>55.7</v>
      </c>
      <c r="K73" s="46">
        <v>75</v>
      </c>
      <c r="L73" s="38">
        <v>24</v>
      </c>
      <c r="M73" s="38">
        <v>31</v>
      </c>
      <c r="N73" s="11">
        <v>2</v>
      </c>
      <c r="O73" s="96">
        <f>L73*M73/J73</f>
        <v>13.357271095152603</v>
      </c>
      <c r="P73" s="11">
        <v>2</v>
      </c>
      <c r="Q73" s="17" t="s">
        <v>9</v>
      </c>
    </row>
    <row r="74" spans="1:17" ht="28.5" customHeight="1" x14ac:dyDescent="0.25">
      <c r="A74" s="30">
        <v>20</v>
      </c>
      <c r="B74" s="98" t="s">
        <v>28</v>
      </c>
      <c r="C74" s="30" t="s">
        <v>22</v>
      </c>
      <c r="D74" s="46" t="s">
        <v>15</v>
      </c>
      <c r="E74" s="47">
        <v>34508</v>
      </c>
      <c r="F74" s="47">
        <v>43197</v>
      </c>
      <c r="G74" s="56">
        <f>INT(YEARFRAC(E74,F74))</f>
        <v>23</v>
      </c>
      <c r="H74" s="46" t="s">
        <v>29</v>
      </c>
      <c r="I74" s="46" t="s">
        <v>16</v>
      </c>
      <c r="J74" s="49">
        <v>59.3</v>
      </c>
      <c r="K74" s="46">
        <v>75</v>
      </c>
      <c r="L74" s="38">
        <v>24</v>
      </c>
      <c r="M74" s="38">
        <v>21</v>
      </c>
      <c r="N74" s="11">
        <v>3</v>
      </c>
      <c r="O74" s="96">
        <f>L74*M74/J74</f>
        <v>8.4991568296795954</v>
      </c>
      <c r="P74" s="11"/>
      <c r="Q74" s="17" t="s">
        <v>184</v>
      </c>
    </row>
    <row r="75" spans="1:17" s="2" customFormat="1" ht="28.5" customHeight="1" x14ac:dyDescent="0.25">
      <c r="A75" s="30">
        <v>22</v>
      </c>
      <c r="B75" s="80" t="s">
        <v>77</v>
      </c>
      <c r="C75" s="30" t="s">
        <v>22</v>
      </c>
      <c r="D75" s="46" t="s">
        <v>15</v>
      </c>
      <c r="E75" s="47">
        <v>33454</v>
      </c>
      <c r="F75" s="47">
        <v>43197</v>
      </c>
      <c r="G75" s="56">
        <f>INT(YEARFRAC(E75,F75))</f>
        <v>26</v>
      </c>
      <c r="H75" s="46" t="s">
        <v>11</v>
      </c>
      <c r="I75" s="46" t="s">
        <v>16</v>
      </c>
      <c r="J75" s="49">
        <v>63.5</v>
      </c>
      <c r="K75" s="46">
        <v>75</v>
      </c>
      <c r="L75" s="38">
        <v>24</v>
      </c>
      <c r="M75" s="38">
        <v>38</v>
      </c>
      <c r="N75" s="11">
        <v>2</v>
      </c>
      <c r="O75" s="96">
        <f>L75*M75/J75</f>
        <v>14.362204724409448</v>
      </c>
      <c r="P75" s="11">
        <v>1</v>
      </c>
      <c r="Q75" s="17" t="s">
        <v>9</v>
      </c>
    </row>
    <row r="76" spans="1:17" s="2" customFormat="1" ht="28.5" customHeight="1" x14ac:dyDescent="0.25">
      <c r="A76" s="30">
        <v>16</v>
      </c>
      <c r="B76" s="80" t="s">
        <v>162</v>
      </c>
      <c r="C76" s="30" t="s">
        <v>22</v>
      </c>
      <c r="D76" s="46" t="s">
        <v>15</v>
      </c>
      <c r="E76" s="55"/>
      <c r="F76" s="47"/>
      <c r="G76" s="56">
        <v>22</v>
      </c>
      <c r="H76" s="46" t="s">
        <v>11</v>
      </c>
      <c r="I76" s="46" t="s">
        <v>16</v>
      </c>
      <c r="J76" s="49">
        <v>71</v>
      </c>
      <c r="K76" s="46">
        <v>75</v>
      </c>
      <c r="L76" s="38">
        <v>24</v>
      </c>
      <c r="M76" s="46">
        <v>32</v>
      </c>
      <c r="N76" s="11">
        <v>3</v>
      </c>
      <c r="O76" s="96">
        <f>L76*M76/J76</f>
        <v>10.816901408450704</v>
      </c>
      <c r="P76" s="11"/>
      <c r="Q76" s="17" t="s">
        <v>36</v>
      </c>
    </row>
    <row r="77" spans="1:17" s="2" customFormat="1" ht="28.5" customHeight="1" x14ac:dyDescent="0.25">
      <c r="A77" s="30">
        <v>17</v>
      </c>
      <c r="B77" s="46" t="s">
        <v>160</v>
      </c>
      <c r="C77" s="30" t="s">
        <v>22</v>
      </c>
      <c r="D77" s="46" t="s">
        <v>15</v>
      </c>
      <c r="E77" s="55">
        <v>33295</v>
      </c>
      <c r="F77" s="47">
        <v>43197</v>
      </c>
      <c r="G77" s="56">
        <f t="shared" ref="G77" si="13">INT(YEARFRAC(E77,F77))</f>
        <v>27</v>
      </c>
      <c r="H77" s="46" t="s">
        <v>161</v>
      </c>
      <c r="I77" s="46" t="s">
        <v>16</v>
      </c>
      <c r="J77" s="49">
        <v>65.5</v>
      </c>
      <c r="K77" s="46">
        <v>75</v>
      </c>
      <c r="L77" s="38">
        <v>24</v>
      </c>
      <c r="M77" s="40">
        <v>30</v>
      </c>
      <c r="N77" s="11"/>
      <c r="O77" s="96">
        <f t="shared" si="8"/>
        <v>10.992366412213741</v>
      </c>
      <c r="P77" s="11"/>
      <c r="Q77" s="17" t="s">
        <v>36</v>
      </c>
    </row>
    <row r="78" spans="1:17" s="2" customFormat="1" ht="28.5" customHeight="1" x14ac:dyDescent="0.25">
      <c r="A78" s="30">
        <v>18</v>
      </c>
      <c r="B78" s="46" t="s">
        <v>150</v>
      </c>
      <c r="C78" s="30" t="s">
        <v>22</v>
      </c>
      <c r="D78" s="46" t="s">
        <v>15</v>
      </c>
      <c r="E78" s="47">
        <v>32209</v>
      </c>
      <c r="F78" s="47"/>
      <c r="G78" s="56"/>
      <c r="H78" s="46" t="s">
        <v>151</v>
      </c>
      <c r="I78" s="46" t="s">
        <v>16</v>
      </c>
      <c r="J78" s="49">
        <v>71.7</v>
      </c>
      <c r="K78" s="46">
        <v>75</v>
      </c>
      <c r="L78" s="38">
        <v>24</v>
      </c>
      <c r="M78" s="38">
        <v>31</v>
      </c>
      <c r="N78" s="11"/>
      <c r="O78" s="96">
        <f t="shared" si="8"/>
        <v>10.376569037656903</v>
      </c>
      <c r="P78" s="11"/>
      <c r="Q78" s="17" t="s">
        <v>36</v>
      </c>
    </row>
    <row r="79" spans="1:17" ht="28.5" customHeight="1" x14ac:dyDescent="0.25">
      <c r="A79" s="30">
        <v>23</v>
      </c>
      <c r="B79" s="80" t="s">
        <v>17</v>
      </c>
      <c r="C79" s="30" t="s">
        <v>22</v>
      </c>
      <c r="D79" s="46" t="s">
        <v>15</v>
      </c>
      <c r="E79" s="47">
        <v>35300</v>
      </c>
      <c r="F79" s="47">
        <v>43197</v>
      </c>
      <c r="G79" s="56">
        <f>INT(YEARFRAC(E79,F79))</f>
        <v>21</v>
      </c>
      <c r="H79" s="46" t="s">
        <v>18</v>
      </c>
      <c r="I79" s="46" t="s">
        <v>16</v>
      </c>
      <c r="J79" s="49">
        <v>72.7</v>
      </c>
      <c r="K79" s="46">
        <v>75</v>
      </c>
      <c r="L79" s="38">
        <v>24</v>
      </c>
      <c r="M79" s="38">
        <v>39</v>
      </c>
      <c r="N79" s="100">
        <v>1</v>
      </c>
      <c r="O79" s="96">
        <f t="shared" si="8"/>
        <v>12.874828060522695</v>
      </c>
      <c r="P79" s="11">
        <v>3</v>
      </c>
      <c r="Q79" s="17" t="s">
        <v>9</v>
      </c>
    </row>
    <row r="80" spans="1:17" ht="28.5" customHeight="1" x14ac:dyDescent="0.25">
      <c r="A80" s="30">
        <v>24</v>
      </c>
      <c r="B80" s="72" t="s">
        <v>50</v>
      </c>
      <c r="C80" s="30" t="s">
        <v>22</v>
      </c>
      <c r="D80" s="46" t="s">
        <v>15</v>
      </c>
      <c r="E80" s="55">
        <v>33078</v>
      </c>
      <c r="F80" s="47">
        <v>43197</v>
      </c>
      <c r="G80" s="56">
        <f t="shared" si="10"/>
        <v>27</v>
      </c>
      <c r="H80" s="46" t="s">
        <v>69</v>
      </c>
      <c r="I80" s="46" t="s">
        <v>16</v>
      </c>
      <c r="J80" s="49">
        <v>70.099999999999994</v>
      </c>
      <c r="K80" s="46">
        <v>75</v>
      </c>
      <c r="L80" s="38">
        <v>24</v>
      </c>
      <c r="M80" s="40">
        <v>24</v>
      </c>
      <c r="N80" s="11"/>
      <c r="O80" s="96">
        <f t="shared" si="8"/>
        <v>8.216833095577746</v>
      </c>
      <c r="P80" s="11"/>
      <c r="Q80" s="17" t="s">
        <v>184</v>
      </c>
    </row>
    <row r="81" spans="1:17" ht="28.5" customHeight="1" x14ac:dyDescent="0.25">
      <c r="A81" s="30">
        <v>25</v>
      </c>
      <c r="B81" s="46" t="s">
        <v>43</v>
      </c>
      <c r="C81" s="30" t="s">
        <v>22</v>
      </c>
      <c r="D81" s="46" t="s">
        <v>15</v>
      </c>
      <c r="E81" s="47">
        <v>30786</v>
      </c>
      <c r="F81" s="47">
        <v>43197</v>
      </c>
      <c r="G81" s="56">
        <f t="shared" si="10"/>
        <v>33</v>
      </c>
      <c r="H81" s="46" t="s">
        <v>44</v>
      </c>
      <c r="I81" s="46" t="s">
        <v>16</v>
      </c>
      <c r="J81" s="49">
        <v>81.099999999999994</v>
      </c>
      <c r="K81" s="46">
        <v>85</v>
      </c>
      <c r="L81" s="38">
        <v>24</v>
      </c>
      <c r="M81" s="40">
        <v>21</v>
      </c>
      <c r="N81" s="11">
        <v>1</v>
      </c>
      <c r="O81" s="96">
        <f t="shared" si="8"/>
        <v>6.2145499383477194</v>
      </c>
      <c r="P81" s="11"/>
      <c r="Q81" s="17" t="s">
        <v>183</v>
      </c>
    </row>
    <row r="82" spans="1:17" ht="28.5" customHeight="1" x14ac:dyDescent="0.25">
      <c r="A82" s="129" t="s">
        <v>74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94"/>
    </row>
    <row r="83" spans="1:17" ht="28.5" customHeight="1" x14ac:dyDescent="0.25">
      <c r="A83" s="30">
        <v>26</v>
      </c>
      <c r="B83" s="79" t="s">
        <v>80</v>
      </c>
      <c r="C83" s="30" t="s">
        <v>22</v>
      </c>
      <c r="D83" s="46" t="s">
        <v>15</v>
      </c>
      <c r="E83" s="55">
        <v>35354</v>
      </c>
      <c r="F83" s="47">
        <v>43197</v>
      </c>
      <c r="G83" s="56">
        <f>INT(YEARFRAC(E83,F83))</f>
        <v>21</v>
      </c>
      <c r="H83" s="46" t="s">
        <v>11</v>
      </c>
      <c r="I83" s="46" t="s">
        <v>19</v>
      </c>
      <c r="J83" s="46">
        <v>66.8</v>
      </c>
      <c r="K83" s="46">
        <v>75</v>
      </c>
      <c r="L83" s="54">
        <v>32</v>
      </c>
      <c r="M83" s="38">
        <v>31</v>
      </c>
      <c r="N83" s="11">
        <v>2</v>
      </c>
      <c r="O83" s="96">
        <f>L83*M83/J83</f>
        <v>14.850299401197605</v>
      </c>
      <c r="P83" s="81"/>
      <c r="Q83" s="95" t="s">
        <v>9</v>
      </c>
    </row>
    <row r="84" spans="1:17" ht="28.5" customHeight="1" x14ac:dyDescent="0.25">
      <c r="A84" s="32">
        <v>27</v>
      </c>
      <c r="B84" s="79" t="s">
        <v>92</v>
      </c>
      <c r="C84" s="30" t="s">
        <v>22</v>
      </c>
      <c r="D84" s="46" t="s">
        <v>15</v>
      </c>
      <c r="E84" s="55">
        <v>35857</v>
      </c>
      <c r="F84" s="47">
        <v>43197</v>
      </c>
      <c r="G84" s="56">
        <f t="shared" ref="G84:G91" si="14">INT(YEARFRAC(E84,F84))</f>
        <v>20</v>
      </c>
      <c r="H84" s="46" t="s">
        <v>93</v>
      </c>
      <c r="I84" s="46" t="s">
        <v>19</v>
      </c>
      <c r="J84" s="46">
        <v>56.2</v>
      </c>
      <c r="K84" s="46">
        <v>75</v>
      </c>
      <c r="L84" s="54">
        <v>32</v>
      </c>
      <c r="M84" s="40">
        <v>36</v>
      </c>
      <c r="N84" s="11">
        <v>1</v>
      </c>
      <c r="O84" s="96">
        <f t="shared" ref="O84:O91" si="15">L84*M84/J84</f>
        <v>20.498220640569393</v>
      </c>
      <c r="P84" s="81"/>
      <c r="Q84" s="95" t="s">
        <v>21</v>
      </c>
    </row>
    <row r="85" spans="1:17" ht="28.5" customHeight="1" x14ac:dyDescent="0.25">
      <c r="A85" s="30">
        <v>28</v>
      </c>
      <c r="B85" s="99" t="s">
        <v>25</v>
      </c>
      <c r="C85" s="30" t="s">
        <v>22</v>
      </c>
      <c r="D85" s="46" t="s">
        <v>15</v>
      </c>
      <c r="E85" s="47">
        <v>36269</v>
      </c>
      <c r="F85" s="47">
        <v>43197</v>
      </c>
      <c r="G85" s="56">
        <f t="shared" ref="G85:G90" si="16">INT(YEARFRAC(E85,F85))</f>
        <v>18</v>
      </c>
      <c r="H85" s="46" t="s">
        <v>18</v>
      </c>
      <c r="I85" s="46" t="s">
        <v>19</v>
      </c>
      <c r="J85" s="46">
        <v>67.2</v>
      </c>
      <c r="K85" s="46">
        <v>75</v>
      </c>
      <c r="L85" s="54">
        <v>32</v>
      </c>
      <c r="M85" s="38">
        <v>30</v>
      </c>
      <c r="N85" s="11">
        <v>3</v>
      </c>
      <c r="O85" s="96">
        <f t="shared" si="15"/>
        <v>14.285714285714285</v>
      </c>
      <c r="P85" s="81"/>
      <c r="Q85" s="95" t="s">
        <v>9</v>
      </c>
    </row>
    <row r="86" spans="1:17" ht="28.5" customHeight="1" x14ac:dyDescent="0.25">
      <c r="A86" s="32">
        <v>29</v>
      </c>
      <c r="B86" s="46" t="s">
        <v>102</v>
      </c>
      <c r="C86" s="30" t="s">
        <v>22</v>
      </c>
      <c r="D86" s="46" t="s">
        <v>15</v>
      </c>
      <c r="E86" s="47">
        <v>33547</v>
      </c>
      <c r="F86" s="47">
        <v>43197</v>
      </c>
      <c r="G86" s="56">
        <f t="shared" si="16"/>
        <v>26</v>
      </c>
      <c r="H86" s="46" t="s">
        <v>93</v>
      </c>
      <c r="I86" s="46" t="s">
        <v>16</v>
      </c>
      <c r="J86" s="46">
        <v>73</v>
      </c>
      <c r="K86" s="46">
        <v>75</v>
      </c>
      <c r="L86" s="38">
        <v>32</v>
      </c>
      <c r="M86" s="38">
        <v>27</v>
      </c>
      <c r="N86" s="11">
        <v>3</v>
      </c>
      <c r="O86" s="96">
        <f t="shared" si="15"/>
        <v>11.835616438356164</v>
      </c>
      <c r="P86" s="11"/>
      <c r="Q86" s="17" t="s">
        <v>36</v>
      </c>
    </row>
    <row r="87" spans="1:17" s="2" customFormat="1" ht="28.5" customHeight="1" x14ac:dyDescent="0.25">
      <c r="A87" s="32">
        <v>33</v>
      </c>
      <c r="B87" s="46" t="s">
        <v>42</v>
      </c>
      <c r="C87" s="30" t="s">
        <v>22</v>
      </c>
      <c r="D87" s="46" t="s">
        <v>15</v>
      </c>
      <c r="E87" s="47">
        <v>33849</v>
      </c>
      <c r="F87" s="47">
        <v>43197</v>
      </c>
      <c r="G87" s="56">
        <f t="shared" si="16"/>
        <v>25</v>
      </c>
      <c r="H87" s="46" t="s">
        <v>11</v>
      </c>
      <c r="I87" s="46" t="s">
        <v>16</v>
      </c>
      <c r="J87" s="46">
        <v>74.900000000000006</v>
      </c>
      <c r="K87" s="46">
        <v>75</v>
      </c>
      <c r="L87" s="40">
        <v>32</v>
      </c>
      <c r="M87" s="38">
        <v>23</v>
      </c>
      <c r="N87" s="11"/>
      <c r="O87" s="96">
        <f>L87*M87/J87</f>
        <v>9.8264352469959935</v>
      </c>
      <c r="P87" s="11"/>
      <c r="Q87" s="17" t="s">
        <v>184</v>
      </c>
    </row>
    <row r="88" spans="1:17" ht="28.5" customHeight="1" x14ac:dyDescent="0.25">
      <c r="A88" s="30">
        <v>30</v>
      </c>
      <c r="B88" s="79" t="s">
        <v>103</v>
      </c>
      <c r="C88" s="30" t="s">
        <v>22</v>
      </c>
      <c r="D88" s="46" t="s">
        <v>15</v>
      </c>
      <c r="E88" s="47">
        <v>34220</v>
      </c>
      <c r="F88" s="47">
        <v>43197</v>
      </c>
      <c r="G88" s="56">
        <f t="shared" si="16"/>
        <v>24</v>
      </c>
      <c r="H88" s="46" t="s">
        <v>104</v>
      </c>
      <c r="I88" s="46" t="s">
        <v>16</v>
      </c>
      <c r="J88" s="46">
        <v>75.5</v>
      </c>
      <c r="K88" s="46">
        <v>75</v>
      </c>
      <c r="L88" s="40">
        <v>32</v>
      </c>
      <c r="M88" s="38">
        <v>36</v>
      </c>
      <c r="N88" s="11">
        <v>1</v>
      </c>
      <c r="O88" s="96">
        <f t="shared" si="15"/>
        <v>15.258278145695364</v>
      </c>
      <c r="P88" s="11">
        <v>1</v>
      </c>
      <c r="Q88" s="17" t="s">
        <v>9</v>
      </c>
    </row>
    <row r="89" spans="1:17" ht="28.5" customHeight="1" x14ac:dyDescent="0.25">
      <c r="A89" s="32">
        <v>31</v>
      </c>
      <c r="B89" s="79" t="s">
        <v>70</v>
      </c>
      <c r="C89" s="30" t="s">
        <v>22</v>
      </c>
      <c r="D89" s="46" t="s">
        <v>15</v>
      </c>
      <c r="E89" s="47">
        <v>33078</v>
      </c>
      <c r="F89" s="47">
        <v>43197</v>
      </c>
      <c r="G89" s="56">
        <f t="shared" si="16"/>
        <v>27</v>
      </c>
      <c r="H89" s="46" t="s">
        <v>41</v>
      </c>
      <c r="I89" s="46" t="s">
        <v>16</v>
      </c>
      <c r="J89" s="46">
        <v>73.3</v>
      </c>
      <c r="K89" s="46">
        <v>75</v>
      </c>
      <c r="L89" s="38">
        <v>32</v>
      </c>
      <c r="M89" s="38">
        <v>28</v>
      </c>
      <c r="N89" s="11">
        <v>2</v>
      </c>
      <c r="O89" s="96">
        <f t="shared" si="15"/>
        <v>12.223738062755798</v>
      </c>
      <c r="P89" s="11">
        <v>3</v>
      </c>
      <c r="Q89" s="17" t="s">
        <v>36</v>
      </c>
    </row>
    <row r="90" spans="1:17" ht="28.5" customHeight="1" x14ac:dyDescent="0.25">
      <c r="A90" s="30">
        <v>32</v>
      </c>
      <c r="B90" s="79" t="s">
        <v>132</v>
      </c>
      <c r="C90" s="30" t="s">
        <v>22</v>
      </c>
      <c r="D90" s="46" t="s">
        <v>15</v>
      </c>
      <c r="E90" s="47">
        <v>33316</v>
      </c>
      <c r="F90" s="47">
        <v>43197</v>
      </c>
      <c r="G90" s="56">
        <f t="shared" si="16"/>
        <v>27</v>
      </c>
      <c r="H90" s="46" t="s">
        <v>11</v>
      </c>
      <c r="I90" s="46" t="s">
        <v>16</v>
      </c>
      <c r="J90" s="46">
        <v>87.9</v>
      </c>
      <c r="K90" s="46">
        <v>85</v>
      </c>
      <c r="L90" s="38">
        <v>32</v>
      </c>
      <c r="M90" s="40">
        <v>36</v>
      </c>
      <c r="N90" s="11">
        <v>1</v>
      </c>
      <c r="O90" s="96">
        <f t="shared" si="15"/>
        <v>13.10580204778157</v>
      </c>
      <c r="P90" s="11">
        <v>2</v>
      </c>
      <c r="Q90" s="17" t="s">
        <v>9</v>
      </c>
    </row>
    <row r="91" spans="1:17" s="2" customFormat="1" ht="28.5" customHeight="1" x14ac:dyDescent="0.25">
      <c r="A91" s="30">
        <v>34</v>
      </c>
      <c r="B91" s="72" t="s">
        <v>46</v>
      </c>
      <c r="C91" s="30" t="s">
        <v>22</v>
      </c>
      <c r="D91" s="46" t="s">
        <v>15</v>
      </c>
      <c r="E91" s="55">
        <v>34703</v>
      </c>
      <c r="F91" s="47">
        <v>43197</v>
      </c>
      <c r="G91" s="56">
        <f t="shared" si="14"/>
        <v>23</v>
      </c>
      <c r="H91" s="46" t="s">
        <v>47</v>
      </c>
      <c r="I91" s="46" t="s">
        <v>16</v>
      </c>
      <c r="J91" s="49">
        <v>80.3</v>
      </c>
      <c r="K91" s="46">
        <v>85</v>
      </c>
      <c r="L91" s="38">
        <v>32</v>
      </c>
      <c r="M91" s="89">
        <v>22</v>
      </c>
      <c r="N91" s="89"/>
      <c r="O91" s="96">
        <f t="shared" si="15"/>
        <v>8.7671232876712324</v>
      </c>
      <c r="P91" s="11"/>
      <c r="Q91" s="17" t="s">
        <v>184</v>
      </c>
    </row>
    <row r="92" spans="1:17" ht="28.5" customHeight="1" x14ac:dyDescent="0.25">
      <c r="A92" s="121" t="s">
        <v>75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23"/>
    </row>
    <row r="93" spans="1:17" ht="28.5" customHeight="1" x14ac:dyDescent="0.25">
      <c r="A93" s="32">
        <v>35</v>
      </c>
      <c r="B93" s="46" t="s">
        <v>98</v>
      </c>
      <c r="C93" s="30" t="s">
        <v>22</v>
      </c>
      <c r="D93" s="46" t="s">
        <v>15</v>
      </c>
      <c r="E93" s="47">
        <v>34870</v>
      </c>
      <c r="F93" s="47">
        <v>43197</v>
      </c>
      <c r="G93" s="56">
        <f>INT(YEARFRAC(E93,F93))</f>
        <v>22</v>
      </c>
      <c r="H93" s="46" t="s">
        <v>99</v>
      </c>
      <c r="I93" s="46" t="s">
        <v>16</v>
      </c>
      <c r="J93" s="49">
        <v>72</v>
      </c>
      <c r="K93" s="46">
        <v>75</v>
      </c>
      <c r="L93" s="38">
        <v>32</v>
      </c>
      <c r="M93" s="38">
        <v>14</v>
      </c>
      <c r="N93" s="11">
        <v>3</v>
      </c>
      <c r="O93" s="96">
        <f t="shared" si="8"/>
        <v>6.2222222222222223</v>
      </c>
      <c r="P93" s="11"/>
      <c r="Q93" s="17" t="s">
        <v>185</v>
      </c>
    </row>
    <row r="94" spans="1:17" ht="28.5" customHeight="1" x14ac:dyDescent="0.25">
      <c r="A94" s="32">
        <v>36</v>
      </c>
      <c r="B94" s="79" t="s">
        <v>13</v>
      </c>
      <c r="C94" s="30" t="s">
        <v>22</v>
      </c>
      <c r="D94" s="46" t="s">
        <v>15</v>
      </c>
      <c r="E94" s="47">
        <v>35627</v>
      </c>
      <c r="F94" s="47">
        <v>43197</v>
      </c>
      <c r="G94" s="56">
        <f t="shared" ref="G94:G95" si="17">INT(YEARFRAC(E94,F94))</f>
        <v>20</v>
      </c>
      <c r="H94" s="46" t="s">
        <v>14</v>
      </c>
      <c r="I94" s="46" t="s">
        <v>16</v>
      </c>
      <c r="J94" s="49">
        <v>77.5</v>
      </c>
      <c r="K94" s="46">
        <v>75</v>
      </c>
      <c r="L94" s="40">
        <v>48</v>
      </c>
      <c r="M94" s="38">
        <v>33</v>
      </c>
      <c r="N94" s="11">
        <v>1</v>
      </c>
      <c r="O94" s="96">
        <f t="shared" si="8"/>
        <v>20.438709677419354</v>
      </c>
      <c r="P94" s="11"/>
      <c r="Q94" s="17" t="s">
        <v>21</v>
      </c>
    </row>
    <row r="95" spans="1:17" ht="28.5" customHeight="1" x14ac:dyDescent="0.25">
      <c r="A95" s="32">
        <v>37</v>
      </c>
      <c r="B95" s="46" t="s">
        <v>57</v>
      </c>
      <c r="C95" s="30" t="s">
        <v>22</v>
      </c>
      <c r="D95" s="46" t="s">
        <v>15</v>
      </c>
      <c r="E95" s="55">
        <v>34624</v>
      </c>
      <c r="F95" s="47">
        <v>43197</v>
      </c>
      <c r="G95" s="56">
        <f t="shared" si="17"/>
        <v>23</v>
      </c>
      <c r="H95" s="46" t="s">
        <v>58</v>
      </c>
      <c r="I95" s="46" t="s">
        <v>16</v>
      </c>
      <c r="J95" s="49">
        <v>72.5</v>
      </c>
      <c r="K95" s="46">
        <v>75</v>
      </c>
      <c r="L95" s="40">
        <v>48</v>
      </c>
      <c r="M95" s="40">
        <v>15</v>
      </c>
      <c r="N95" s="11">
        <v>2</v>
      </c>
      <c r="O95" s="96">
        <f t="shared" si="8"/>
        <v>9.931034482758621</v>
      </c>
      <c r="P95" s="11"/>
      <c r="Q95" s="17" t="s">
        <v>183</v>
      </c>
    </row>
    <row r="96" spans="1:17" ht="28.5" customHeight="1" x14ac:dyDescent="0.25"/>
    <row r="97" spans="1:17" ht="28.5" customHeight="1" x14ac:dyDescent="0.25"/>
    <row r="98" spans="1:17" ht="28.5" customHeight="1" x14ac:dyDescent="0.25"/>
    <row r="99" spans="1:17" ht="28.5" customHeight="1" x14ac:dyDescent="0.25">
      <c r="G99" s="78"/>
      <c r="H99" s="78"/>
      <c r="I99" s="78"/>
      <c r="J99" s="75"/>
      <c r="K99" s="78"/>
      <c r="L99" s="35"/>
      <c r="M99" s="35"/>
      <c r="N99" s="35"/>
      <c r="O99" s="22"/>
    </row>
    <row r="100" spans="1:17" ht="28.5" customHeight="1" x14ac:dyDescent="0.25">
      <c r="G100" s="78"/>
      <c r="H100" s="78"/>
      <c r="I100" s="78"/>
      <c r="J100" s="75"/>
      <c r="K100" s="78"/>
      <c r="L100" s="35"/>
      <c r="M100" s="35"/>
      <c r="N100" s="35"/>
      <c r="O100" s="22"/>
    </row>
    <row r="101" spans="1:17" ht="28.5" customHeight="1" x14ac:dyDescent="0.25">
      <c r="G101" s="78"/>
      <c r="H101" s="78"/>
      <c r="I101" s="78"/>
      <c r="J101" s="75"/>
      <c r="K101" s="78"/>
      <c r="L101" s="35"/>
      <c r="M101" s="35"/>
      <c r="N101" s="35"/>
      <c r="O101" s="22"/>
    </row>
    <row r="102" spans="1:17" ht="28.5" customHeight="1" x14ac:dyDescent="0.25">
      <c r="D102" s="78"/>
      <c r="E102" s="78"/>
      <c r="F102" s="78"/>
      <c r="G102" s="78"/>
      <c r="H102" s="78"/>
      <c r="I102" s="78"/>
      <c r="J102" s="75"/>
      <c r="K102" s="78"/>
      <c r="L102" s="35"/>
      <c r="M102" s="35"/>
      <c r="N102" s="35"/>
      <c r="O102" s="22"/>
    </row>
    <row r="103" spans="1:17" ht="28.5" customHeight="1" x14ac:dyDescent="0.25">
      <c r="D103" s="78"/>
      <c r="E103" s="78"/>
      <c r="F103" s="78"/>
      <c r="G103" s="78"/>
      <c r="H103" s="78"/>
      <c r="I103" s="78"/>
      <c r="J103" s="75"/>
      <c r="K103" s="78"/>
      <c r="L103" s="35"/>
      <c r="M103" s="35"/>
      <c r="N103" s="35"/>
      <c r="O103" s="22"/>
    </row>
    <row r="104" spans="1:17" ht="28.5" customHeight="1" x14ac:dyDescent="0.25">
      <c r="D104" s="78"/>
      <c r="E104" s="78"/>
      <c r="F104" s="78"/>
      <c r="G104" s="78"/>
      <c r="H104" s="78"/>
      <c r="I104" s="78"/>
      <c r="J104" s="75"/>
      <c r="K104" s="78"/>
      <c r="L104" s="35"/>
      <c r="M104" s="35"/>
      <c r="N104" s="35"/>
      <c r="O104" s="22"/>
    </row>
    <row r="105" spans="1:17" ht="28.5" customHeight="1" x14ac:dyDescent="0.25">
      <c r="D105" s="78"/>
      <c r="E105" s="78"/>
      <c r="F105" s="78"/>
      <c r="G105" s="78"/>
      <c r="H105" s="78"/>
      <c r="I105" s="78"/>
      <c r="J105" s="75"/>
      <c r="K105" s="78"/>
      <c r="L105" s="35"/>
      <c r="M105" s="35"/>
      <c r="N105" s="35"/>
      <c r="O105" s="22"/>
    </row>
    <row r="106" spans="1:17" ht="28.5" customHeight="1" x14ac:dyDescent="0.25">
      <c r="D106" s="78"/>
      <c r="E106" s="78"/>
      <c r="F106" s="78"/>
      <c r="G106" s="78"/>
      <c r="H106" s="78"/>
      <c r="I106" s="78"/>
      <c r="J106" s="75"/>
      <c r="K106" s="78"/>
      <c r="L106" s="35"/>
      <c r="M106" s="35"/>
      <c r="N106" s="35"/>
      <c r="O106" s="22"/>
    </row>
    <row r="107" spans="1:17" ht="28.5" customHeight="1" x14ac:dyDescent="0.25">
      <c r="D107" s="78"/>
      <c r="E107" s="78"/>
      <c r="F107" s="78"/>
      <c r="G107" s="78"/>
      <c r="H107" s="78"/>
      <c r="I107" s="78"/>
      <c r="J107" s="75"/>
      <c r="K107" s="78"/>
      <c r="L107" s="35"/>
      <c r="M107" s="35"/>
      <c r="N107" s="35"/>
      <c r="O107" s="22"/>
    </row>
    <row r="108" spans="1:17" ht="28.5" customHeight="1" x14ac:dyDescent="0.25">
      <c r="D108" s="78"/>
      <c r="E108" s="78"/>
      <c r="F108" s="78"/>
      <c r="G108" s="78"/>
      <c r="H108" s="78"/>
      <c r="I108" s="78"/>
      <c r="J108" s="75"/>
      <c r="K108" s="78"/>
      <c r="L108" s="35"/>
      <c r="M108" s="35"/>
      <c r="N108" s="35"/>
      <c r="O108" s="22"/>
    </row>
    <row r="109" spans="1:17" ht="28.5" customHeight="1" x14ac:dyDescent="0.25">
      <c r="D109" s="78"/>
      <c r="E109" s="78"/>
      <c r="F109" s="78"/>
      <c r="G109" s="78"/>
      <c r="H109" s="78"/>
      <c r="I109" s="78"/>
      <c r="J109" s="75"/>
      <c r="K109" s="78"/>
      <c r="L109" s="35"/>
      <c r="M109" s="35"/>
      <c r="N109" s="35"/>
      <c r="O109" s="22"/>
    </row>
    <row r="110" spans="1:17" ht="28.5" customHeight="1" x14ac:dyDescent="0.25">
      <c r="D110" s="78"/>
      <c r="E110" s="78"/>
      <c r="F110" s="78"/>
      <c r="G110" s="78"/>
      <c r="H110" s="78"/>
      <c r="I110" s="78"/>
      <c r="J110" s="75"/>
      <c r="K110" s="78"/>
      <c r="L110" s="35"/>
      <c r="M110" s="35"/>
      <c r="N110" s="35"/>
      <c r="O110" s="22"/>
    </row>
    <row r="111" spans="1:17" s="2" customFormat="1" ht="28.5" customHeight="1" x14ac:dyDescent="0.25">
      <c r="A111" s="76"/>
      <c r="B111" s="61"/>
      <c r="C111" s="76"/>
      <c r="D111" s="78"/>
      <c r="E111" s="78"/>
      <c r="F111" s="78"/>
      <c r="G111" s="78"/>
      <c r="H111" s="78"/>
      <c r="I111" s="78"/>
      <c r="J111" s="75"/>
      <c r="K111" s="78"/>
      <c r="L111" s="35"/>
      <c r="M111" s="35"/>
      <c r="N111" s="35"/>
      <c r="O111" s="22"/>
      <c r="P111" s="68"/>
      <c r="Q111" s="25"/>
    </row>
    <row r="112" spans="1:17" s="2" customFormat="1" ht="28.5" customHeight="1" x14ac:dyDescent="0.25">
      <c r="A112" s="76"/>
      <c r="B112" s="61"/>
      <c r="C112" s="76"/>
      <c r="D112" s="78"/>
      <c r="E112" s="78"/>
      <c r="F112" s="78"/>
      <c r="G112" s="78"/>
      <c r="H112" s="78"/>
      <c r="I112" s="78"/>
      <c r="J112" s="75"/>
      <c r="K112" s="78"/>
      <c r="L112" s="35"/>
      <c r="M112" s="35"/>
      <c r="N112" s="35"/>
      <c r="O112" s="22"/>
      <c r="P112" s="68"/>
      <c r="Q112" s="25"/>
    </row>
    <row r="113" spans="4:18" ht="28.5" customHeight="1" x14ac:dyDescent="0.25">
      <c r="D113" s="78"/>
      <c r="E113" s="78"/>
      <c r="F113" s="78"/>
      <c r="G113" s="78"/>
      <c r="H113" s="78"/>
      <c r="I113" s="78"/>
      <c r="J113" s="75"/>
      <c r="K113" s="78"/>
      <c r="L113" s="35"/>
      <c r="M113" s="35"/>
      <c r="N113" s="35"/>
      <c r="O113" s="22"/>
    </row>
    <row r="114" spans="4:18" ht="28.5" customHeight="1" x14ac:dyDescent="0.25">
      <c r="D114" s="78"/>
      <c r="E114" s="78"/>
      <c r="F114" s="78"/>
      <c r="G114" s="78"/>
      <c r="H114" s="78"/>
      <c r="I114" s="78"/>
      <c r="J114" s="75"/>
      <c r="K114" s="78"/>
      <c r="L114" s="35"/>
      <c r="M114" s="35"/>
      <c r="N114" s="35"/>
      <c r="O114" s="22"/>
    </row>
    <row r="115" spans="4:18" ht="28.5" customHeight="1" x14ac:dyDescent="0.25">
      <c r="D115" s="78"/>
      <c r="E115" s="78"/>
      <c r="F115" s="78"/>
      <c r="G115" s="78"/>
      <c r="H115" s="78"/>
      <c r="I115" s="78"/>
      <c r="J115" s="75"/>
      <c r="K115" s="78"/>
      <c r="L115" s="35"/>
      <c r="M115" s="35"/>
      <c r="N115" s="35"/>
      <c r="O115" s="22"/>
    </row>
    <row r="116" spans="4:18" ht="28.5" customHeight="1" x14ac:dyDescent="0.25">
      <c r="D116" s="78"/>
      <c r="E116" s="78"/>
      <c r="F116" s="78"/>
      <c r="G116" s="78"/>
      <c r="H116" s="78"/>
      <c r="I116" s="78"/>
      <c r="J116" s="75"/>
      <c r="K116" s="78"/>
      <c r="L116" s="35"/>
      <c r="M116" s="35"/>
      <c r="N116" s="35"/>
      <c r="O116" s="22"/>
    </row>
    <row r="117" spans="4:18" ht="28.5" customHeight="1" x14ac:dyDescent="0.25">
      <c r="D117" s="78"/>
      <c r="E117" s="78"/>
      <c r="F117" s="78"/>
      <c r="G117" s="78"/>
      <c r="H117" s="78"/>
      <c r="I117" s="78"/>
      <c r="J117" s="75"/>
      <c r="K117" s="78"/>
      <c r="L117" s="35"/>
      <c r="M117" s="35"/>
      <c r="N117" s="35"/>
      <c r="O117" s="22"/>
    </row>
    <row r="118" spans="4:18" ht="28.5" customHeight="1" x14ac:dyDescent="0.25">
      <c r="D118" s="78"/>
      <c r="E118" s="78"/>
      <c r="F118" s="78"/>
      <c r="G118" s="78"/>
      <c r="H118" s="78"/>
      <c r="I118" s="78"/>
      <c r="J118" s="75"/>
      <c r="K118" s="78"/>
      <c r="L118" s="35"/>
      <c r="M118" s="35"/>
      <c r="N118" s="35"/>
      <c r="O118" s="22"/>
    </row>
    <row r="119" spans="4:18" ht="28.5" customHeight="1" x14ac:dyDescent="0.25">
      <c r="D119" s="78"/>
      <c r="E119" s="78"/>
      <c r="F119" s="78"/>
      <c r="G119" s="78"/>
      <c r="H119" s="78"/>
      <c r="I119" s="78"/>
      <c r="J119" s="75"/>
      <c r="K119" s="78"/>
      <c r="L119" s="35"/>
      <c r="M119" s="35"/>
      <c r="N119" s="35"/>
      <c r="O119" s="22"/>
    </row>
    <row r="120" spans="4:18" ht="28.5" customHeight="1" x14ac:dyDescent="0.25">
      <c r="D120" s="78"/>
      <c r="E120" s="78"/>
      <c r="F120" s="78"/>
      <c r="G120" s="78"/>
      <c r="H120" s="78"/>
      <c r="I120" s="78"/>
      <c r="J120" s="75"/>
      <c r="K120" s="78"/>
      <c r="L120" s="35"/>
      <c r="M120" s="35"/>
      <c r="N120" s="35"/>
      <c r="O120" s="22"/>
    </row>
    <row r="121" spans="4:18" ht="28.5" customHeight="1" x14ac:dyDescent="0.25">
      <c r="D121" s="78"/>
      <c r="E121" s="78"/>
      <c r="F121" s="78"/>
      <c r="G121" s="78"/>
      <c r="H121" s="78"/>
      <c r="I121" s="78"/>
      <c r="J121" s="75"/>
      <c r="K121" s="78"/>
      <c r="L121" s="35"/>
      <c r="M121" s="35"/>
      <c r="N121" s="35"/>
      <c r="O121" s="22"/>
      <c r="R121" s="2"/>
    </row>
    <row r="122" spans="4:18" ht="28.5" customHeight="1" x14ac:dyDescent="0.25">
      <c r="D122" s="78"/>
      <c r="E122" s="78"/>
      <c r="F122" s="78"/>
      <c r="G122" s="78"/>
      <c r="H122" s="78"/>
      <c r="I122" s="78"/>
      <c r="J122" s="75"/>
      <c r="K122" s="78"/>
      <c r="L122" s="35"/>
      <c r="M122" s="35"/>
      <c r="N122" s="35"/>
      <c r="O122" s="22"/>
    </row>
    <row r="123" spans="4:18" ht="28.5" customHeight="1" x14ac:dyDescent="0.25">
      <c r="D123" s="78"/>
      <c r="E123" s="78"/>
      <c r="F123" s="78"/>
      <c r="G123" s="78"/>
      <c r="H123" s="78"/>
      <c r="I123" s="78"/>
      <c r="J123" s="75"/>
      <c r="K123" s="78"/>
      <c r="L123" s="35"/>
      <c r="M123" s="35"/>
      <c r="N123" s="35"/>
      <c r="O123" s="22"/>
    </row>
    <row r="124" spans="4:18" ht="28.5" customHeight="1" x14ac:dyDescent="0.25">
      <c r="D124" s="78"/>
      <c r="E124" s="78"/>
      <c r="F124" s="78"/>
      <c r="G124" s="78"/>
      <c r="H124" s="78"/>
      <c r="I124" s="78"/>
      <c r="J124" s="75"/>
      <c r="K124" s="78"/>
      <c r="L124" s="35"/>
      <c r="M124" s="35"/>
      <c r="N124" s="35"/>
      <c r="O124" s="22"/>
    </row>
    <row r="125" spans="4:18" ht="28.5" customHeight="1" x14ac:dyDescent="0.25">
      <c r="D125" s="78"/>
      <c r="E125" s="78"/>
      <c r="F125" s="78"/>
      <c r="G125" s="78"/>
      <c r="H125" s="78"/>
      <c r="I125" s="78"/>
      <c r="J125" s="75"/>
      <c r="K125" s="78"/>
      <c r="L125" s="35"/>
      <c r="M125" s="35"/>
      <c r="N125" s="35"/>
      <c r="O125" s="22"/>
    </row>
    <row r="126" spans="4:18" ht="28.5" customHeight="1" x14ac:dyDescent="0.25">
      <c r="D126" s="78"/>
      <c r="E126" s="78"/>
      <c r="F126" s="78"/>
      <c r="G126" s="78"/>
      <c r="H126" s="78"/>
      <c r="I126" s="78"/>
      <c r="J126" s="75"/>
      <c r="K126" s="78"/>
      <c r="L126" s="35"/>
      <c r="M126" s="35"/>
      <c r="N126" s="35"/>
      <c r="O126" s="22"/>
    </row>
    <row r="127" spans="4:18" ht="28.5" customHeight="1" x14ac:dyDescent="0.25">
      <c r="D127" s="78"/>
      <c r="E127" s="78"/>
      <c r="F127" s="78"/>
      <c r="G127" s="78"/>
      <c r="H127" s="78"/>
      <c r="I127" s="78"/>
      <c r="J127" s="75"/>
      <c r="K127" s="78"/>
      <c r="L127" s="35"/>
      <c r="M127" s="35"/>
      <c r="N127" s="35"/>
      <c r="O127" s="22"/>
    </row>
    <row r="128" spans="4:18" ht="28.5" customHeight="1" x14ac:dyDescent="0.25">
      <c r="D128" s="78"/>
      <c r="E128" s="78"/>
      <c r="F128" s="78"/>
      <c r="G128" s="78"/>
      <c r="H128" s="78"/>
      <c r="I128" s="78"/>
      <c r="J128" s="75"/>
      <c r="K128" s="78"/>
      <c r="L128" s="35"/>
      <c r="M128" s="35"/>
      <c r="N128" s="35"/>
      <c r="O128" s="22"/>
    </row>
    <row r="129" spans="4:18" ht="28.5" customHeight="1" x14ac:dyDescent="0.25">
      <c r="D129" s="78"/>
      <c r="E129" s="78"/>
      <c r="F129" s="78"/>
      <c r="G129" s="78"/>
      <c r="H129" s="78"/>
      <c r="I129" s="78"/>
      <c r="J129" s="75"/>
      <c r="K129" s="78"/>
      <c r="L129" s="35"/>
      <c r="M129" s="35"/>
      <c r="N129" s="35"/>
      <c r="O129" s="22"/>
    </row>
    <row r="130" spans="4:18" ht="28.5" customHeight="1" x14ac:dyDescent="0.25">
      <c r="D130" s="78"/>
      <c r="E130" s="78"/>
      <c r="F130" s="78"/>
      <c r="G130" s="78"/>
      <c r="H130" s="78"/>
      <c r="I130" s="78"/>
      <c r="J130" s="75"/>
      <c r="K130" s="78"/>
      <c r="L130" s="35"/>
      <c r="M130" s="35"/>
      <c r="N130" s="35"/>
      <c r="O130" s="22"/>
    </row>
    <row r="131" spans="4:18" ht="28.5" customHeight="1" x14ac:dyDescent="0.25">
      <c r="D131" s="78"/>
      <c r="E131" s="78"/>
      <c r="F131" s="78"/>
      <c r="G131" s="78"/>
      <c r="H131" s="78"/>
      <c r="I131" s="78"/>
      <c r="J131" s="75"/>
      <c r="K131" s="78"/>
      <c r="L131" s="35"/>
      <c r="M131" s="35"/>
      <c r="N131" s="35"/>
      <c r="O131" s="22"/>
    </row>
    <row r="132" spans="4:18" ht="28.5" customHeight="1" x14ac:dyDescent="0.25">
      <c r="D132" s="78"/>
      <c r="E132" s="78"/>
      <c r="F132" s="78"/>
      <c r="G132" s="78"/>
      <c r="H132" s="78"/>
      <c r="I132" s="78"/>
      <c r="J132" s="75"/>
      <c r="K132" s="78"/>
      <c r="L132" s="35"/>
      <c r="M132" s="35"/>
      <c r="N132" s="35"/>
      <c r="O132" s="22"/>
    </row>
    <row r="133" spans="4:18" ht="28.5" customHeight="1" x14ac:dyDescent="0.25">
      <c r="D133" s="78"/>
      <c r="E133" s="78"/>
      <c r="F133" s="78"/>
      <c r="G133" s="78"/>
      <c r="H133" s="78"/>
      <c r="I133" s="78"/>
      <c r="J133" s="75"/>
      <c r="K133" s="78"/>
      <c r="L133" s="35"/>
      <c r="M133" s="35"/>
      <c r="N133" s="35"/>
      <c r="O133" s="22"/>
    </row>
    <row r="134" spans="4:18" ht="28.5" customHeight="1" x14ac:dyDescent="0.25">
      <c r="D134" s="78"/>
      <c r="E134" s="78"/>
      <c r="F134" s="78"/>
      <c r="G134" s="78"/>
      <c r="H134" s="78"/>
      <c r="I134" s="78"/>
      <c r="J134" s="75"/>
      <c r="K134" s="78"/>
      <c r="L134" s="35"/>
      <c r="M134" s="35"/>
      <c r="N134" s="35"/>
      <c r="O134" s="22"/>
    </row>
    <row r="135" spans="4:18" ht="28.5" customHeight="1" x14ac:dyDescent="0.25">
      <c r="D135" s="78"/>
      <c r="E135" s="78"/>
      <c r="F135" s="78"/>
      <c r="G135" s="78"/>
      <c r="H135" s="78"/>
      <c r="I135" s="78"/>
      <c r="J135" s="75"/>
      <c r="K135" s="78"/>
      <c r="L135" s="35"/>
      <c r="M135" s="35"/>
      <c r="N135" s="35"/>
      <c r="O135" s="22"/>
    </row>
    <row r="136" spans="4:18" ht="28.5" customHeight="1" x14ac:dyDescent="0.25">
      <c r="D136" s="78"/>
      <c r="E136" s="78"/>
      <c r="F136" s="78"/>
      <c r="G136" s="78"/>
      <c r="H136" s="78"/>
      <c r="I136" s="78"/>
      <c r="J136" s="75"/>
      <c r="K136" s="78"/>
      <c r="L136" s="35"/>
      <c r="M136" s="35"/>
      <c r="N136" s="35"/>
      <c r="O136" s="22"/>
    </row>
    <row r="137" spans="4:18" ht="28.5" customHeight="1" x14ac:dyDescent="0.25">
      <c r="D137" s="78"/>
      <c r="E137" s="78"/>
      <c r="F137" s="78"/>
      <c r="G137" s="78"/>
      <c r="H137" s="78"/>
      <c r="I137" s="78"/>
      <c r="J137" s="75"/>
      <c r="K137" s="78"/>
      <c r="L137" s="35"/>
      <c r="M137" s="35"/>
      <c r="N137" s="35"/>
      <c r="O137" s="22"/>
    </row>
    <row r="138" spans="4:18" ht="28.5" customHeight="1" x14ac:dyDescent="0.25">
      <c r="D138" s="78"/>
      <c r="E138" s="78"/>
      <c r="F138" s="78"/>
      <c r="G138" s="78"/>
      <c r="H138" s="78"/>
      <c r="I138" s="78"/>
      <c r="J138" s="75"/>
      <c r="K138" s="78"/>
      <c r="L138" s="35"/>
      <c r="M138" s="35"/>
      <c r="N138" s="35"/>
      <c r="O138" s="22"/>
    </row>
    <row r="139" spans="4:18" ht="28.5" customHeight="1" x14ac:dyDescent="0.25">
      <c r="D139" s="78"/>
      <c r="E139" s="78"/>
      <c r="F139" s="78"/>
      <c r="G139" s="78"/>
      <c r="H139" s="78"/>
      <c r="I139" s="78"/>
      <c r="J139" s="75"/>
      <c r="K139" s="78"/>
      <c r="L139" s="35"/>
      <c r="M139" s="35"/>
      <c r="N139" s="35"/>
      <c r="O139" s="22"/>
    </row>
    <row r="140" spans="4:18" ht="28.5" customHeight="1" x14ac:dyDescent="0.25">
      <c r="D140" s="78"/>
      <c r="E140" s="78"/>
      <c r="F140" s="78"/>
      <c r="G140" s="78"/>
      <c r="H140" s="78"/>
      <c r="I140" s="78"/>
      <c r="J140" s="75"/>
      <c r="K140" s="78"/>
      <c r="L140" s="35"/>
      <c r="M140" s="35"/>
      <c r="N140" s="35"/>
      <c r="O140" s="22"/>
      <c r="R140" s="2"/>
    </row>
    <row r="141" spans="4:18" ht="28.5" customHeight="1" x14ac:dyDescent="0.25">
      <c r="D141" s="78"/>
      <c r="E141" s="78"/>
      <c r="F141" s="78"/>
      <c r="G141" s="78"/>
      <c r="H141" s="78"/>
      <c r="I141" s="78"/>
      <c r="J141" s="75"/>
      <c r="K141" s="78"/>
      <c r="L141" s="35"/>
      <c r="M141" s="35"/>
      <c r="N141" s="35"/>
      <c r="O141" s="22"/>
      <c r="R141" s="2"/>
    </row>
    <row r="142" spans="4:18" ht="28.5" customHeight="1" x14ac:dyDescent="0.25">
      <c r="D142" s="78"/>
      <c r="E142" s="78"/>
      <c r="F142" s="78"/>
      <c r="G142" s="78"/>
      <c r="H142" s="78"/>
      <c r="I142" s="78"/>
      <c r="J142" s="75"/>
      <c r="K142" s="78"/>
      <c r="L142" s="35"/>
      <c r="M142" s="35"/>
      <c r="N142" s="35"/>
      <c r="O142" s="22"/>
      <c r="R142" s="2"/>
    </row>
    <row r="143" spans="4:18" ht="28.5" customHeight="1" x14ac:dyDescent="0.25">
      <c r="D143" s="78"/>
      <c r="E143" s="78"/>
      <c r="F143" s="78"/>
      <c r="G143" s="78"/>
      <c r="H143" s="78"/>
      <c r="I143" s="78"/>
      <c r="J143" s="75"/>
      <c r="K143" s="78"/>
      <c r="L143" s="35"/>
      <c r="M143" s="35"/>
      <c r="N143" s="35"/>
      <c r="O143" s="22"/>
      <c r="R143" s="2"/>
    </row>
    <row r="144" spans="4:18" ht="28.5" customHeight="1" x14ac:dyDescent="0.25">
      <c r="D144" s="78"/>
      <c r="E144" s="78"/>
      <c r="F144" s="78"/>
      <c r="G144" s="78"/>
      <c r="H144" s="78"/>
      <c r="I144" s="78"/>
      <c r="J144" s="75"/>
      <c r="K144" s="78"/>
      <c r="L144" s="35"/>
      <c r="M144" s="35"/>
      <c r="N144" s="35"/>
      <c r="O144" s="22"/>
      <c r="R144" s="2"/>
    </row>
    <row r="145" spans="1:18" ht="28.5" customHeight="1" x14ac:dyDescent="0.25">
      <c r="D145" s="78"/>
      <c r="E145" s="78"/>
      <c r="F145" s="78"/>
      <c r="G145" s="78"/>
      <c r="H145" s="78"/>
      <c r="I145" s="78"/>
      <c r="J145" s="75"/>
      <c r="K145" s="78"/>
      <c r="L145" s="35"/>
      <c r="M145" s="35"/>
      <c r="N145" s="35"/>
      <c r="O145" s="22"/>
      <c r="R145" s="2"/>
    </row>
    <row r="146" spans="1:18" ht="28.5" customHeight="1" x14ac:dyDescent="0.25">
      <c r="D146" s="78"/>
      <c r="E146" s="78"/>
      <c r="F146" s="78"/>
      <c r="G146" s="78"/>
      <c r="H146" s="78"/>
      <c r="I146" s="78"/>
      <c r="J146" s="75"/>
      <c r="K146" s="78"/>
      <c r="L146" s="35"/>
      <c r="M146" s="35"/>
      <c r="N146" s="35"/>
      <c r="O146" s="22"/>
      <c r="R146" s="2"/>
    </row>
    <row r="147" spans="1:18" ht="28.5" customHeight="1" x14ac:dyDescent="0.25">
      <c r="D147" s="78"/>
      <c r="E147" s="78"/>
      <c r="F147" s="78"/>
      <c r="G147" s="78"/>
      <c r="H147" s="78"/>
      <c r="I147" s="78"/>
      <c r="J147" s="75"/>
      <c r="K147" s="78"/>
      <c r="L147" s="35"/>
      <c r="M147" s="35"/>
      <c r="N147" s="35"/>
      <c r="O147" s="22"/>
      <c r="R147" s="2"/>
    </row>
    <row r="148" spans="1:18" ht="28.5" customHeight="1" x14ac:dyDescent="0.25">
      <c r="D148" s="78"/>
      <c r="E148" s="78"/>
      <c r="F148" s="78"/>
      <c r="G148" s="78"/>
      <c r="H148" s="78"/>
      <c r="I148" s="78"/>
      <c r="J148" s="75"/>
      <c r="K148" s="78"/>
      <c r="L148" s="35"/>
      <c r="M148" s="35"/>
      <c r="N148" s="35"/>
      <c r="O148" s="22"/>
    </row>
    <row r="149" spans="1:18" ht="28.5" customHeight="1" x14ac:dyDescent="0.25">
      <c r="D149" s="78"/>
      <c r="E149" s="78"/>
      <c r="F149" s="78"/>
      <c r="G149" s="78"/>
      <c r="H149" s="78"/>
      <c r="I149" s="78"/>
      <c r="J149" s="75"/>
      <c r="K149" s="78"/>
      <c r="L149" s="35"/>
      <c r="M149" s="35"/>
      <c r="N149" s="35"/>
      <c r="O149" s="22"/>
    </row>
    <row r="150" spans="1:18" ht="28.5" customHeight="1" x14ac:dyDescent="0.25">
      <c r="D150" s="78"/>
      <c r="E150" s="78"/>
      <c r="F150" s="78"/>
      <c r="G150" s="78"/>
      <c r="H150" s="78"/>
      <c r="I150" s="78"/>
      <c r="J150" s="75"/>
      <c r="K150" s="78"/>
      <c r="L150" s="35"/>
      <c r="M150" s="35"/>
      <c r="N150" s="35"/>
      <c r="O150" s="22"/>
    </row>
    <row r="151" spans="1:18" ht="28.5" customHeight="1" x14ac:dyDescent="0.25">
      <c r="D151" s="78"/>
      <c r="E151" s="78"/>
      <c r="F151" s="78"/>
      <c r="G151" s="78"/>
      <c r="H151" s="78"/>
      <c r="I151" s="78"/>
      <c r="J151" s="75"/>
      <c r="K151" s="78"/>
      <c r="L151" s="35"/>
      <c r="M151" s="35"/>
      <c r="N151" s="35"/>
      <c r="O151" s="22"/>
    </row>
    <row r="152" spans="1:18" x14ac:dyDescent="0.25">
      <c r="D152" s="78"/>
      <c r="E152" s="78"/>
      <c r="F152" s="78"/>
      <c r="G152" s="78"/>
      <c r="H152" s="78"/>
      <c r="I152" s="78"/>
      <c r="J152" s="75"/>
      <c r="K152" s="78"/>
      <c r="L152" s="35"/>
      <c r="M152" s="35"/>
      <c r="N152" s="35"/>
      <c r="O152" s="22"/>
    </row>
    <row r="153" spans="1:18" x14ac:dyDescent="0.25">
      <c r="D153" s="78"/>
      <c r="E153" s="78"/>
      <c r="F153" s="78"/>
      <c r="G153" s="78"/>
      <c r="H153" s="78"/>
      <c r="I153" s="78"/>
      <c r="J153" s="75"/>
      <c r="K153" s="78"/>
      <c r="L153" s="35"/>
      <c r="M153" s="35"/>
      <c r="N153" s="35"/>
      <c r="O153" s="22"/>
    </row>
    <row r="154" spans="1:18" x14ac:dyDescent="0.25">
      <c r="D154" s="78"/>
      <c r="E154" s="78"/>
      <c r="F154" s="78"/>
      <c r="G154" s="78"/>
      <c r="H154" s="78"/>
      <c r="I154" s="78"/>
      <c r="J154" s="75"/>
      <c r="K154" s="78"/>
      <c r="L154" s="35"/>
      <c r="M154" s="35"/>
      <c r="N154" s="35"/>
      <c r="O154" s="22"/>
    </row>
    <row r="155" spans="1:18" x14ac:dyDescent="0.25">
      <c r="D155" s="78"/>
      <c r="E155" s="78"/>
      <c r="F155" s="78"/>
      <c r="G155" s="78"/>
      <c r="H155" s="78"/>
      <c r="I155" s="78"/>
      <c r="J155" s="75"/>
      <c r="K155" s="78"/>
      <c r="L155" s="35"/>
      <c r="M155" s="35"/>
      <c r="N155" s="35"/>
      <c r="O155" s="22"/>
    </row>
    <row r="156" spans="1:18" x14ac:dyDescent="0.25">
      <c r="D156" s="78"/>
      <c r="E156" s="78"/>
      <c r="F156" s="78"/>
      <c r="G156" s="78"/>
      <c r="H156" s="78"/>
      <c r="I156" s="78"/>
      <c r="J156" s="75"/>
      <c r="K156" s="78"/>
      <c r="L156" s="35"/>
      <c r="M156" s="35"/>
      <c r="N156" s="35"/>
      <c r="O156" s="22"/>
    </row>
    <row r="157" spans="1:18" x14ac:dyDescent="0.25">
      <c r="D157" s="78"/>
      <c r="E157" s="78"/>
      <c r="F157" s="78"/>
      <c r="G157" s="78"/>
      <c r="H157" s="78"/>
      <c r="I157" s="78"/>
      <c r="J157" s="75"/>
      <c r="K157" s="78"/>
      <c r="L157" s="35"/>
      <c r="M157" s="35"/>
      <c r="N157" s="35"/>
      <c r="O157" s="22"/>
    </row>
    <row r="158" spans="1:18" x14ac:dyDescent="0.25">
      <c r="D158" s="78"/>
      <c r="E158" s="78"/>
      <c r="F158" s="78"/>
      <c r="G158" s="78"/>
      <c r="H158" s="78"/>
      <c r="I158" s="78"/>
      <c r="J158" s="75"/>
      <c r="K158" s="78"/>
      <c r="L158" s="35"/>
      <c r="M158" s="35"/>
      <c r="N158" s="35"/>
      <c r="O158" s="22"/>
    </row>
    <row r="159" spans="1:18" s="64" customFormat="1" x14ac:dyDescent="0.25">
      <c r="A159" s="76"/>
      <c r="B159" s="61"/>
      <c r="C159" s="76"/>
      <c r="D159" s="78"/>
      <c r="E159" s="78"/>
      <c r="F159" s="78"/>
      <c r="G159" s="78"/>
      <c r="H159" s="78"/>
      <c r="I159" s="78"/>
      <c r="J159" s="75"/>
      <c r="K159" s="78"/>
      <c r="L159" s="35"/>
      <c r="M159" s="35"/>
      <c r="N159" s="35"/>
      <c r="O159" s="22"/>
      <c r="P159" s="68"/>
      <c r="Q159" s="25"/>
      <c r="R159"/>
    </row>
    <row r="160" spans="1:18" s="64" customFormat="1" x14ac:dyDescent="0.25">
      <c r="A160" s="76"/>
      <c r="B160" s="61"/>
      <c r="C160" s="76"/>
      <c r="D160" s="61"/>
      <c r="E160" s="61"/>
      <c r="F160" s="61"/>
      <c r="G160" s="61"/>
      <c r="H160" s="61"/>
      <c r="I160" s="61"/>
      <c r="J160" s="74"/>
      <c r="K160" s="61"/>
      <c r="L160" s="36"/>
      <c r="M160" s="36"/>
      <c r="N160" s="36"/>
      <c r="O160" s="26"/>
      <c r="P160" s="68"/>
      <c r="Q160" s="25"/>
      <c r="R160"/>
    </row>
    <row r="161" spans="1:18" s="64" customFormat="1" x14ac:dyDescent="0.25">
      <c r="A161" s="76"/>
      <c r="B161" s="61"/>
      <c r="C161" s="76"/>
      <c r="D161" s="61"/>
      <c r="E161" s="61"/>
      <c r="F161" s="61"/>
      <c r="G161" s="61"/>
      <c r="H161" s="61"/>
      <c r="I161" s="61"/>
      <c r="J161" s="74"/>
      <c r="K161" s="61"/>
      <c r="L161" s="36"/>
      <c r="M161" s="36"/>
      <c r="N161" s="36"/>
      <c r="O161" s="26"/>
      <c r="P161" s="68"/>
      <c r="Q161" s="25"/>
      <c r="R161"/>
    </row>
    <row r="162" spans="1:18" s="64" customFormat="1" x14ac:dyDescent="0.25">
      <c r="A162" s="76"/>
      <c r="B162" s="61"/>
      <c r="C162" s="76"/>
      <c r="D162" s="61"/>
      <c r="E162" s="61"/>
      <c r="F162" s="61"/>
      <c r="G162" s="61"/>
      <c r="H162" s="61"/>
      <c r="I162" s="61"/>
      <c r="J162" s="74"/>
      <c r="K162" s="61"/>
      <c r="L162" s="36"/>
      <c r="M162" s="36"/>
      <c r="N162" s="36"/>
      <c r="O162" s="26"/>
      <c r="P162" s="68"/>
      <c r="Q162" s="25"/>
      <c r="R162"/>
    </row>
    <row r="163" spans="1:18" s="64" customFormat="1" x14ac:dyDescent="0.25">
      <c r="A163" s="76"/>
      <c r="B163" s="61"/>
      <c r="C163" s="76"/>
      <c r="D163" s="61"/>
      <c r="E163" s="61"/>
      <c r="F163" s="61"/>
      <c r="G163" s="61"/>
      <c r="H163" s="61"/>
      <c r="I163" s="61"/>
      <c r="J163" s="74"/>
      <c r="K163" s="61"/>
      <c r="L163" s="36"/>
      <c r="M163" s="36"/>
      <c r="N163" s="36"/>
      <c r="O163" s="26"/>
      <c r="P163" s="68"/>
      <c r="Q163" s="25"/>
      <c r="R163"/>
    </row>
    <row r="164" spans="1:18" s="64" customFormat="1" x14ac:dyDescent="0.25">
      <c r="A164" s="76"/>
      <c r="B164" s="61"/>
      <c r="C164" s="76"/>
      <c r="D164" s="61"/>
      <c r="E164" s="61"/>
      <c r="F164" s="61"/>
      <c r="G164" s="61"/>
      <c r="H164" s="61"/>
      <c r="I164" s="61"/>
      <c r="J164" s="74"/>
      <c r="K164" s="61"/>
      <c r="L164" s="36"/>
      <c r="M164" s="36"/>
      <c r="N164" s="36"/>
      <c r="O164" s="26"/>
      <c r="P164" s="68"/>
      <c r="Q164" s="25"/>
      <c r="R164"/>
    </row>
    <row r="165" spans="1:18" s="64" customFormat="1" x14ac:dyDescent="0.25">
      <c r="A165" s="76"/>
      <c r="B165" s="61"/>
      <c r="C165" s="76"/>
      <c r="D165" s="61"/>
      <c r="E165" s="61"/>
      <c r="F165" s="61"/>
      <c r="G165" s="61"/>
      <c r="H165" s="61"/>
      <c r="I165" s="61"/>
      <c r="J165" s="74"/>
      <c r="K165" s="61"/>
      <c r="L165" s="36"/>
      <c r="M165" s="36"/>
      <c r="N165" s="36"/>
      <c r="O165" s="26"/>
      <c r="P165" s="68"/>
      <c r="Q165" s="25"/>
      <c r="R165"/>
    </row>
    <row r="166" spans="1:18" s="64" customFormat="1" x14ac:dyDescent="0.25">
      <c r="A166" s="76"/>
      <c r="B166" s="61"/>
      <c r="C166" s="76"/>
      <c r="D166" s="61"/>
      <c r="E166" s="61"/>
      <c r="F166" s="61"/>
      <c r="G166" s="61"/>
      <c r="H166" s="61"/>
      <c r="I166" s="61"/>
      <c r="J166" s="74"/>
      <c r="K166" s="61"/>
      <c r="L166" s="36"/>
      <c r="M166" s="36"/>
      <c r="N166" s="36"/>
      <c r="O166" s="26"/>
      <c r="P166" s="68"/>
      <c r="Q166" s="25"/>
      <c r="R166"/>
    </row>
    <row r="167" spans="1:18" s="64" customFormat="1" x14ac:dyDescent="0.25">
      <c r="A167" s="76"/>
      <c r="B167" s="61"/>
      <c r="C167" s="76"/>
      <c r="D167" s="61"/>
      <c r="E167" s="61"/>
      <c r="F167" s="61"/>
      <c r="G167" s="61"/>
      <c r="H167" s="61"/>
      <c r="I167" s="61"/>
      <c r="J167" s="74"/>
      <c r="K167" s="61"/>
      <c r="L167" s="36"/>
      <c r="M167" s="36"/>
      <c r="N167" s="36"/>
      <c r="O167" s="26"/>
      <c r="P167" s="68"/>
      <c r="Q167" s="25"/>
      <c r="R167"/>
    </row>
    <row r="168" spans="1:18" s="64" customFormat="1" x14ac:dyDescent="0.25">
      <c r="A168" s="76"/>
      <c r="B168" s="61"/>
      <c r="C168" s="76"/>
      <c r="D168" s="61"/>
      <c r="E168" s="61"/>
      <c r="F168" s="61"/>
      <c r="G168" s="61"/>
      <c r="H168" s="61"/>
      <c r="I168" s="61"/>
      <c r="J168" s="74"/>
      <c r="K168" s="61"/>
      <c r="L168" s="36"/>
      <c r="M168" s="36"/>
      <c r="N168" s="36"/>
      <c r="O168" s="26"/>
      <c r="P168" s="68"/>
      <c r="Q168" s="25"/>
      <c r="R168"/>
    </row>
    <row r="169" spans="1:18" s="64" customFormat="1" x14ac:dyDescent="0.25">
      <c r="A169" s="76"/>
      <c r="B169" s="61"/>
      <c r="C169" s="76"/>
      <c r="D169" s="61"/>
      <c r="E169" s="61"/>
      <c r="F169" s="61"/>
      <c r="G169" s="61"/>
      <c r="H169" s="61"/>
      <c r="I169" s="61"/>
      <c r="J169" s="74"/>
      <c r="K169" s="61"/>
      <c r="L169" s="36"/>
      <c r="M169" s="36"/>
      <c r="N169" s="36"/>
      <c r="O169" s="26"/>
      <c r="P169" s="68"/>
      <c r="Q169" s="25"/>
      <c r="R169"/>
    </row>
    <row r="170" spans="1:18" s="64" customFormat="1" x14ac:dyDescent="0.25">
      <c r="A170" s="76"/>
      <c r="B170" s="61"/>
      <c r="C170" s="76"/>
      <c r="D170" s="61"/>
      <c r="E170" s="61"/>
      <c r="F170" s="61"/>
      <c r="G170" s="61"/>
      <c r="H170" s="61"/>
      <c r="I170" s="61"/>
      <c r="J170" s="74"/>
      <c r="K170" s="61"/>
      <c r="L170" s="36"/>
      <c r="M170" s="36"/>
      <c r="N170" s="36"/>
      <c r="O170" s="26"/>
      <c r="P170" s="68"/>
      <c r="Q170" s="25"/>
      <c r="R170"/>
    </row>
    <row r="171" spans="1:18" s="64" customFormat="1" x14ac:dyDescent="0.25">
      <c r="A171" s="76"/>
      <c r="B171" s="61"/>
      <c r="C171" s="76"/>
      <c r="D171" s="61"/>
      <c r="E171" s="61"/>
      <c r="F171" s="61"/>
      <c r="G171" s="61"/>
      <c r="H171" s="61"/>
      <c r="I171" s="61"/>
      <c r="J171" s="74"/>
      <c r="K171" s="61"/>
      <c r="L171" s="36"/>
      <c r="M171" s="36"/>
      <c r="N171" s="36"/>
      <c r="O171" s="26"/>
      <c r="P171" s="68"/>
      <c r="Q171" s="25"/>
      <c r="R171"/>
    </row>
    <row r="172" spans="1:18" s="64" customFormat="1" x14ac:dyDescent="0.25">
      <c r="A172" s="76"/>
      <c r="B172" s="61"/>
      <c r="C172" s="76"/>
      <c r="D172" s="61"/>
      <c r="E172" s="61"/>
      <c r="F172" s="61"/>
      <c r="G172" s="61"/>
      <c r="H172" s="61"/>
      <c r="I172" s="61"/>
      <c r="J172" s="74"/>
      <c r="K172" s="61"/>
      <c r="L172" s="36"/>
      <c r="M172" s="36"/>
      <c r="N172" s="36"/>
      <c r="O172" s="26"/>
      <c r="P172" s="68"/>
      <c r="Q172" s="25"/>
      <c r="R172"/>
    </row>
    <row r="173" spans="1:18" s="64" customFormat="1" x14ac:dyDescent="0.25">
      <c r="A173" s="76"/>
      <c r="B173" s="61"/>
      <c r="C173" s="76"/>
      <c r="D173" s="61"/>
      <c r="E173" s="61"/>
      <c r="F173" s="61"/>
      <c r="G173" s="61"/>
      <c r="H173" s="61"/>
      <c r="I173" s="61"/>
      <c r="J173" s="74"/>
      <c r="K173" s="61"/>
      <c r="L173" s="36"/>
      <c r="M173" s="36"/>
      <c r="N173" s="36"/>
      <c r="O173" s="26"/>
      <c r="P173" s="68"/>
      <c r="Q173" s="25"/>
      <c r="R173"/>
    </row>
    <row r="174" spans="1:18" s="64" customFormat="1" x14ac:dyDescent="0.25">
      <c r="A174" s="76"/>
      <c r="B174" s="61"/>
      <c r="C174" s="76"/>
      <c r="D174" s="61"/>
      <c r="E174" s="61"/>
      <c r="F174" s="61"/>
      <c r="G174" s="61"/>
      <c r="H174" s="61"/>
      <c r="I174" s="61"/>
      <c r="J174" s="74"/>
      <c r="K174" s="61"/>
      <c r="L174" s="36"/>
      <c r="M174" s="36"/>
      <c r="N174" s="36"/>
      <c r="O174" s="26"/>
      <c r="P174" s="68"/>
      <c r="Q174" s="25"/>
      <c r="R174"/>
    </row>
    <row r="175" spans="1:18" s="64" customFormat="1" x14ac:dyDescent="0.25">
      <c r="A175" s="76"/>
      <c r="B175" s="61"/>
      <c r="C175" s="76"/>
      <c r="D175" s="61"/>
      <c r="E175" s="61"/>
      <c r="F175" s="61"/>
      <c r="G175" s="61"/>
      <c r="H175" s="61"/>
      <c r="I175" s="61"/>
      <c r="J175" s="74"/>
      <c r="K175" s="61"/>
      <c r="L175" s="36"/>
      <c r="M175" s="36"/>
      <c r="N175" s="36"/>
      <c r="O175" s="26"/>
      <c r="P175" s="68"/>
      <c r="Q175" s="25"/>
      <c r="R175"/>
    </row>
    <row r="176" spans="1:18" s="64" customFormat="1" x14ac:dyDescent="0.25">
      <c r="A176" s="76"/>
      <c r="B176" s="61"/>
      <c r="C176" s="76"/>
      <c r="D176" s="61"/>
      <c r="E176" s="61"/>
      <c r="F176" s="61"/>
      <c r="G176" s="61"/>
      <c r="H176" s="61"/>
      <c r="I176" s="61"/>
      <c r="J176" s="74"/>
      <c r="K176" s="61"/>
      <c r="L176" s="36"/>
      <c r="M176" s="36"/>
      <c r="N176" s="36"/>
      <c r="O176" s="26"/>
      <c r="P176" s="68"/>
      <c r="Q176" s="25"/>
      <c r="R176"/>
    </row>
    <row r="177" spans="1:18" s="64" customFormat="1" x14ac:dyDescent="0.25">
      <c r="A177" s="76"/>
      <c r="B177" s="61"/>
      <c r="C177" s="76"/>
      <c r="D177" s="61"/>
      <c r="E177" s="61"/>
      <c r="F177" s="61"/>
      <c r="G177" s="61"/>
      <c r="H177" s="61"/>
      <c r="I177" s="61"/>
      <c r="J177" s="74"/>
      <c r="K177" s="61"/>
      <c r="L177" s="36"/>
      <c r="M177" s="36"/>
      <c r="N177" s="36"/>
      <c r="O177" s="26"/>
      <c r="P177" s="68"/>
      <c r="Q177" s="25"/>
      <c r="R177"/>
    </row>
    <row r="178" spans="1:18" s="64" customFormat="1" x14ac:dyDescent="0.25">
      <c r="A178" s="76"/>
      <c r="B178" s="61"/>
      <c r="C178" s="76"/>
      <c r="D178" s="61"/>
      <c r="E178" s="61"/>
      <c r="F178" s="61"/>
      <c r="G178" s="61"/>
      <c r="H178" s="61"/>
      <c r="I178" s="61"/>
      <c r="J178" s="74"/>
      <c r="K178" s="61"/>
      <c r="L178" s="36"/>
      <c r="M178" s="36"/>
      <c r="N178" s="36"/>
      <c r="O178" s="26"/>
      <c r="P178" s="68"/>
      <c r="Q178" s="25"/>
      <c r="R178"/>
    </row>
    <row r="179" spans="1:18" s="64" customFormat="1" x14ac:dyDescent="0.25">
      <c r="A179" s="76"/>
      <c r="B179" s="61"/>
      <c r="C179" s="76"/>
      <c r="D179" s="61"/>
      <c r="E179" s="61"/>
      <c r="F179" s="61"/>
      <c r="G179" s="61"/>
      <c r="H179" s="61"/>
      <c r="I179" s="61"/>
      <c r="J179" s="74"/>
      <c r="K179" s="61"/>
      <c r="L179" s="36"/>
      <c r="M179" s="36"/>
      <c r="N179" s="36"/>
      <c r="O179" s="26"/>
      <c r="P179" s="68"/>
      <c r="Q179" s="25"/>
      <c r="R179"/>
    </row>
    <row r="180" spans="1:18" s="64" customFormat="1" x14ac:dyDescent="0.25">
      <c r="A180" s="76"/>
      <c r="B180" s="61"/>
      <c r="C180" s="76"/>
      <c r="D180" s="61"/>
      <c r="E180" s="61"/>
      <c r="F180" s="61"/>
      <c r="G180" s="61"/>
      <c r="H180" s="61"/>
      <c r="I180" s="61"/>
      <c r="J180" s="74"/>
      <c r="K180" s="61"/>
      <c r="L180" s="36"/>
      <c r="M180" s="36"/>
      <c r="N180" s="36"/>
      <c r="O180" s="26"/>
      <c r="P180" s="68"/>
      <c r="Q180" s="25"/>
      <c r="R180"/>
    </row>
    <row r="181" spans="1:18" s="64" customFormat="1" x14ac:dyDescent="0.25">
      <c r="A181" s="76"/>
      <c r="B181" s="61"/>
      <c r="C181" s="76"/>
      <c r="D181" s="61"/>
      <c r="E181" s="61"/>
      <c r="F181" s="61"/>
      <c r="G181" s="61"/>
      <c r="H181" s="61"/>
      <c r="I181" s="61"/>
      <c r="J181" s="74"/>
      <c r="K181" s="61"/>
      <c r="L181" s="36"/>
      <c r="M181" s="36"/>
      <c r="N181" s="36"/>
      <c r="O181" s="26"/>
      <c r="P181" s="68"/>
      <c r="Q181" s="25"/>
      <c r="R181"/>
    </row>
    <row r="182" spans="1:18" s="64" customFormat="1" x14ac:dyDescent="0.25">
      <c r="A182" s="76"/>
      <c r="B182" s="61"/>
      <c r="C182" s="76"/>
      <c r="D182" s="61"/>
      <c r="E182" s="61"/>
      <c r="F182" s="61"/>
      <c r="G182" s="61"/>
      <c r="H182" s="61"/>
      <c r="I182" s="61"/>
      <c r="J182" s="74"/>
      <c r="K182" s="61"/>
      <c r="L182" s="36"/>
      <c r="M182" s="36"/>
      <c r="N182" s="36"/>
      <c r="O182" s="26"/>
      <c r="P182" s="68"/>
      <c r="Q182" s="25"/>
      <c r="R182"/>
    </row>
    <row r="183" spans="1:18" s="64" customFormat="1" x14ac:dyDescent="0.25">
      <c r="A183" s="76"/>
      <c r="B183" s="61"/>
      <c r="C183" s="76"/>
      <c r="D183" s="61"/>
      <c r="E183" s="61"/>
      <c r="F183" s="61"/>
      <c r="G183" s="61"/>
      <c r="H183" s="61"/>
      <c r="I183" s="61"/>
      <c r="J183" s="74"/>
      <c r="K183" s="61"/>
      <c r="L183" s="36"/>
      <c r="M183" s="36"/>
      <c r="N183" s="36"/>
      <c r="O183" s="26"/>
      <c r="P183" s="68"/>
      <c r="Q183" s="25"/>
      <c r="R183"/>
    </row>
    <row r="184" spans="1:18" s="64" customFormat="1" x14ac:dyDescent="0.25">
      <c r="A184" s="76"/>
      <c r="B184" s="61"/>
      <c r="C184" s="76"/>
      <c r="D184" s="61"/>
      <c r="E184" s="61"/>
      <c r="F184" s="61"/>
      <c r="G184" s="61"/>
      <c r="H184" s="61"/>
      <c r="I184" s="61"/>
      <c r="J184" s="74"/>
      <c r="K184" s="61"/>
      <c r="L184" s="36"/>
      <c r="M184" s="36"/>
      <c r="N184" s="36"/>
      <c r="O184" s="26"/>
      <c r="P184" s="68"/>
      <c r="Q184" s="25"/>
      <c r="R184"/>
    </row>
    <row r="185" spans="1:18" s="64" customFormat="1" x14ac:dyDescent="0.25">
      <c r="A185" s="76"/>
      <c r="B185" s="61"/>
      <c r="C185" s="76"/>
      <c r="D185" s="61"/>
      <c r="E185" s="61"/>
      <c r="F185" s="61"/>
      <c r="G185" s="61"/>
      <c r="H185" s="61"/>
      <c r="I185" s="61"/>
      <c r="J185" s="74"/>
      <c r="K185" s="61"/>
      <c r="L185" s="36"/>
      <c r="M185" s="36"/>
      <c r="N185" s="36"/>
      <c r="O185" s="26"/>
      <c r="P185" s="68"/>
      <c r="Q185" s="25"/>
      <c r="R185"/>
    </row>
    <row r="186" spans="1:18" s="64" customFormat="1" x14ac:dyDescent="0.25">
      <c r="A186" s="76"/>
      <c r="B186" s="61"/>
      <c r="C186" s="76"/>
      <c r="D186" s="61"/>
      <c r="E186" s="61"/>
      <c r="F186" s="61"/>
      <c r="G186" s="61"/>
      <c r="H186" s="61"/>
      <c r="I186" s="61"/>
      <c r="J186" s="74"/>
      <c r="K186" s="61"/>
      <c r="L186" s="36"/>
      <c r="M186" s="36"/>
      <c r="N186" s="36"/>
      <c r="O186" s="26"/>
      <c r="P186" s="68"/>
      <c r="Q186" s="25"/>
      <c r="R186"/>
    </row>
    <row r="187" spans="1:18" s="64" customFormat="1" x14ac:dyDescent="0.25">
      <c r="A187" s="76"/>
      <c r="B187" s="61"/>
      <c r="C187" s="76"/>
      <c r="D187" s="61"/>
      <c r="E187" s="61"/>
      <c r="F187" s="61"/>
      <c r="G187" s="61"/>
      <c r="H187" s="61"/>
      <c r="I187" s="61"/>
      <c r="J187" s="74"/>
      <c r="K187" s="61"/>
      <c r="L187" s="36"/>
      <c r="M187" s="36"/>
      <c r="N187" s="36"/>
      <c r="O187" s="26"/>
      <c r="P187" s="68"/>
      <c r="Q187" s="25"/>
      <c r="R187"/>
    </row>
    <row r="188" spans="1:18" s="64" customFormat="1" x14ac:dyDescent="0.25">
      <c r="A188" s="76"/>
      <c r="B188" s="61"/>
      <c r="C188" s="76"/>
      <c r="D188" s="61"/>
      <c r="E188" s="61"/>
      <c r="F188" s="61"/>
      <c r="G188" s="61"/>
      <c r="H188" s="61"/>
      <c r="I188" s="61"/>
      <c r="J188" s="74"/>
      <c r="K188" s="61"/>
      <c r="L188" s="36"/>
      <c r="M188" s="36"/>
      <c r="N188" s="36"/>
      <c r="O188" s="26"/>
      <c r="P188" s="68"/>
      <c r="Q188" s="25"/>
      <c r="R188"/>
    </row>
    <row r="189" spans="1:18" s="64" customFormat="1" x14ac:dyDescent="0.25">
      <c r="A189" s="76"/>
      <c r="B189" s="61"/>
      <c r="C189" s="76"/>
      <c r="D189" s="61"/>
      <c r="E189" s="61"/>
      <c r="F189" s="61"/>
      <c r="G189" s="61"/>
      <c r="H189" s="61"/>
      <c r="I189" s="61"/>
      <c r="J189" s="74"/>
      <c r="K189" s="61"/>
      <c r="L189" s="36"/>
      <c r="M189" s="36"/>
      <c r="N189" s="36"/>
      <c r="O189" s="26"/>
      <c r="P189" s="68"/>
      <c r="Q189" s="25"/>
      <c r="R189"/>
    </row>
    <row r="190" spans="1:18" s="64" customFormat="1" x14ac:dyDescent="0.25">
      <c r="A190" s="76"/>
      <c r="B190" s="61"/>
      <c r="C190" s="76"/>
      <c r="D190" s="61"/>
      <c r="E190" s="61"/>
      <c r="F190" s="61"/>
      <c r="G190" s="61"/>
      <c r="H190" s="61"/>
      <c r="I190" s="61"/>
      <c r="J190" s="74"/>
      <c r="K190" s="61"/>
      <c r="L190" s="36"/>
      <c r="M190" s="36"/>
      <c r="N190" s="36"/>
      <c r="O190" s="26"/>
      <c r="P190" s="68"/>
      <c r="Q190" s="25"/>
      <c r="R190"/>
    </row>
    <row r="191" spans="1:18" s="64" customFormat="1" x14ac:dyDescent="0.25">
      <c r="A191" s="76"/>
      <c r="B191" s="61"/>
      <c r="C191" s="76"/>
      <c r="D191" s="61"/>
      <c r="E191" s="61"/>
      <c r="F191" s="61"/>
      <c r="G191" s="61"/>
      <c r="H191" s="61"/>
      <c r="I191" s="61"/>
      <c r="J191" s="74"/>
      <c r="K191" s="61"/>
      <c r="L191" s="36"/>
      <c r="M191" s="36"/>
      <c r="N191" s="36"/>
      <c r="O191" s="26"/>
      <c r="P191" s="68"/>
      <c r="Q191" s="25"/>
      <c r="R191"/>
    </row>
    <row r="192" spans="1:18" s="64" customFormat="1" x14ac:dyDescent="0.25">
      <c r="A192" s="76"/>
      <c r="B192" s="61"/>
      <c r="C192" s="76"/>
      <c r="D192" s="61"/>
      <c r="E192" s="61"/>
      <c r="F192" s="61"/>
      <c r="G192" s="61"/>
      <c r="H192" s="61"/>
      <c r="I192" s="61"/>
      <c r="J192" s="74"/>
      <c r="K192" s="61"/>
      <c r="L192" s="36"/>
      <c r="M192" s="36"/>
      <c r="N192" s="36"/>
      <c r="O192" s="26"/>
      <c r="P192" s="68"/>
      <c r="Q192" s="25"/>
      <c r="R192"/>
    </row>
    <row r="193" spans="1:18" s="64" customFormat="1" x14ac:dyDescent="0.25">
      <c r="A193" s="76"/>
      <c r="B193" s="61"/>
      <c r="C193" s="76"/>
      <c r="D193" s="61"/>
      <c r="E193" s="61"/>
      <c r="F193" s="61"/>
      <c r="G193" s="61"/>
      <c r="H193" s="61"/>
      <c r="I193" s="61"/>
      <c r="J193" s="74"/>
      <c r="K193" s="61"/>
      <c r="L193" s="36"/>
      <c r="M193" s="36"/>
      <c r="N193" s="36"/>
      <c r="O193" s="26"/>
      <c r="P193" s="68"/>
      <c r="Q193" s="25"/>
      <c r="R193"/>
    </row>
    <row r="194" spans="1:18" s="64" customFormat="1" x14ac:dyDescent="0.25">
      <c r="A194" s="76"/>
      <c r="B194" s="61"/>
      <c r="C194" s="76"/>
      <c r="D194" s="61"/>
      <c r="E194" s="61"/>
      <c r="F194" s="61"/>
      <c r="G194" s="61"/>
      <c r="H194" s="61"/>
      <c r="I194" s="61"/>
      <c r="J194" s="74"/>
      <c r="K194" s="61"/>
      <c r="L194" s="36"/>
      <c r="M194" s="36"/>
      <c r="N194" s="36"/>
      <c r="O194" s="26"/>
      <c r="P194" s="68"/>
      <c r="Q194" s="25"/>
      <c r="R194"/>
    </row>
    <row r="195" spans="1:18" s="64" customFormat="1" x14ac:dyDescent="0.25">
      <c r="A195" s="76"/>
      <c r="B195" s="61"/>
      <c r="C195" s="76"/>
      <c r="D195" s="61"/>
      <c r="E195" s="61"/>
      <c r="F195" s="61"/>
      <c r="G195" s="61"/>
      <c r="H195" s="61"/>
      <c r="I195" s="61"/>
      <c r="J195" s="74"/>
      <c r="K195" s="61"/>
      <c r="L195" s="36"/>
      <c r="M195" s="36"/>
      <c r="N195" s="36"/>
      <c r="O195" s="26"/>
      <c r="P195" s="68"/>
      <c r="Q195" s="25"/>
      <c r="R195"/>
    </row>
    <row r="196" spans="1:18" s="64" customFormat="1" x14ac:dyDescent="0.25">
      <c r="A196" s="76"/>
      <c r="B196" s="61"/>
      <c r="C196" s="76"/>
      <c r="D196" s="61"/>
      <c r="E196" s="61"/>
      <c r="F196" s="61"/>
      <c r="G196" s="61"/>
      <c r="H196" s="61"/>
      <c r="I196" s="61"/>
      <c r="J196" s="74"/>
      <c r="K196" s="61"/>
      <c r="L196" s="36"/>
      <c r="M196" s="36"/>
      <c r="N196" s="36"/>
      <c r="O196" s="26"/>
      <c r="P196" s="68"/>
      <c r="Q196" s="25"/>
      <c r="R196"/>
    </row>
    <row r="197" spans="1:18" s="64" customFormat="1" x14ac:dyDescent="0.25">
      <c r="A197" s="76"/>
      <c r="B197" s="61"/>
      <c r="C197" s="76"/>
      <c r="D197" s="61"/>
      <c r="E197" s="61"/>
      <c r="F197" s="61"/>
      <c r="G197" s="61"/>
      <c r="H197" s="61"/>
      <c r="I197" s="61"/>
      <c r="J197" s="74"/>
      <c r="K197" s="61"/>
      <c r="L197" s="36"/>
      <c r="M197" s="36"/>
      <c r="N197" s="36"/>
      <c r="O197" s="26"/>
      <c r="P197" s="68"/>
      <c r="Q197" s="25"/>
      <c r="R197"/>
    </row>
    <row r="198" spans="1:18" s="64" customFormat="1" x14ac:dyDescent="0.25">
      <c r="A198" s="76"/>
      <c r="B198" s="61"/>
      <c r="C198" s="76"/>
      <c r="D198" s="61"/>
      <c r="E198" s="61"/>
      <c r="F198" s="61"/>
      <c r="G198" s="61"/>
      <c r="H198" s="61"/>
      <c r="I198" s="61"/>
      <c r="J198" s="74"/>
      <c r="K198" s="61"/>
      <c r="L198" s="36"/>
      <c r="M198" s="36"/>
      <c r="N198" s="36"/>
      <c r="O198" s="26"/>
      <c r="P198" s="68"/>
      <c r="Q198" s="25"/>
      <c r="R198"/>
    </row>
    <row r="199" spans="1:18" s="64" customFormat="1" x14ac:dyDescent="0.25">
      <c r="A199" s="76"/>
      <c r="B199" s="61"/>
      <c r="C199" s="76"/>
      <c r="D199" s="61"/>
      <c r="E199" s="61"/>
      <c r="F199" s="61"/>
      <c r="G199" s="61"/>
      <c r="H199" s="61"/>
      <c r="I199" s="61"/>
      <c r="J199" s="74"/>
      <c r="K199" s="61"/>
      <c r="L199" s="36"/>
      <c r="M199" s="36"/>
      <c r="N199" s="36"/>
      <c r="O199" s="26"/>
      <c r="P199" s="68"/>
      <c r="Q199" s="25"/>
      <c r="R199"/>
    </row>
    <row r="200" spans="1:18" s="64" customFormat="1" x14ac:dyDescent="0.25">
      <c r="A200" s="76"/>
      <c r="B200" s="61"/>
      <c r="C200" s="76"/>
      <c r="D200" s="61"/>
      <c r="E200" s="61"/>
      <c r="F200" s="61"/>
      <c r="G200" s="61"/>
      <c r="H200" s="61"/>
      <c r="I200" s="61"/>
      <c r="J200" s="74"/>
      <c r="K200" s="61"/>
      <c r="L200" s="36"/>
      <c r="M200" s="36"/>
      <c r="N200" s="36"/>
      <c r="O200" s="26"/>
      <c r="P200" s="68"/>
      <c r="Q200" s="25"/>
      <c r="R200"/>
    </row>
    <row r="201" spans="1:18" s="64" customFormat="1" x14ac:dyDescent="0.25">
      <c r="A201" s="76"/>
      <c r="B201" s="61"/>
      <c r="C201" s="76"/>
      <c r="D201" s="61"/>
      <c r="E201" s="61"/>
      <c r="F201" s="61"/>
      <c r="G201" s="61"/>
      <c r="H201" s="61"/>
      <c r="I201" s="61"/>
      <c r="J201" s="74"/>
      <c r="K201" s="61"/>
      <c r="L201" s="36"/>
      <c r="M201" s="36"/>
      <c r="N201" s="36"/>
      <c r="O201" s="26"/>
      <c r="P201" s="68"/>
      <c r="Q201" s="25"/>
      <c r="R201"/>
    </row>
    <row r="202" spans="1:18" s="64" customFormat="1" x14ac:dyDescent="0.25">
      <c r="A202" s="76"/>
      <c r="B202" s="61"/>
      <c r="C202" s="76"/>
      <c r="D202" s="61"/>
      <c r="E202" s="61"/>
      <c r="F202" s="61"/>
      <c r="G202" s="61"/>
      <c r="H202" s="61"/>
      <c r="I202" s="61"/>
      <c r="J202" s="74"/>
      <c r="K202" s="61"/>
      <c r="L202" s="36"/>
      <c r="M202" s="36"/>
      <c r="N202" s="36"/>
      <c r="O202" s="26"/>
      <c r="P202" s="68"/>
      <c r="Q202" s="25"/>
      <c r="R202"/>
    </row>
    <row r="203" spans="1:18" s="64" customFormat="1" x14ac:dyDescent="0.25">
      <c r="A203" s="76"/>
      <c r="B203" s="61"/>
      <c r="C203" s="76"/>
      <c r="D203" s="61"/>
      <c r="E203" s="61"/>
      <c r="F203" s="61"/>
      <c r="G203" s="61"/>
      <c r="H203" s="61"/>
      <c r="I203" s="61"/>
      <c r="J203" s="74"/>
      <c r="K203" s="61"/>
      <c r="L203" s="36"/>
      <c r="M203" s="36"/>
      <c r="N203" s="36"/>
      <c r="O203" s="26"/>
      <c r="P203" s="68"/>
      <c r="Q203" s="25"/>
      <c r="R203"/>
    </row>
    <row r="204" spans="1:18" s="64" customFormat="1" x14ac:dyDescent="0.25">
      <c r="A204" s="76"/>
      <c r="B204" s="61"/>
      <c r="C204" s="76"/>
      <c r="D204" s="61"/>
      <c r="E204" s="61"/>
      <c r="F204" s="61"/>
      <c r="G204" s="61"/>
      <c r="H204" s="61"/>
      <c r="I204" s="61"/>
      <c r="J204" s="74"/>
      <c r="K204" s="61"/>
      <c r="L204" s="36"/>
      <c r="M204" s="36"/>
      <c r="N204" s="36"/>
      <c r="O204" s="26"/>
      <c r="P204" s="68"/>
      <c r="Q204" s="25"/>
      <c r="R204"/>
    </row>
    <row r="205" spans="1:18" s="64" customFormat="1" x14ac:dyDescent="0.25">
      <c r="A205" s="76"/>
      <c r="B205" s="61"/>
      <c r="C205" s="76"/>
      <c r="D205" s="61"/>
      <c r="E205" s="61"/>
      <c r="F205" s="61"/>
      <c r="G205" s="61"/>
      <c r="H205" s="61"/>
      <c r="I205" s="61"/>
      <c r="J205" s="74"/>
      <c r="K205" s="61"/>
      <c r="L205" s="36"/>
      <c r="M205" s="36"/>
      <c r="N205" s="36"/>
      <c r="O205" s="26"/>
      <c r="P205" s="68"/>
      <c r="Q205" s="25"/>
      <c r="R205"/>
    </row>
    <row r="206" spans="1:18" s="64" customFormat="1" x14ac:dyDescent="0.25">
      <c r="A206" s="76"/>
      <c r="B206" s="61"/>
      <c r="C206" s="76"/>
      <c r="D206" s="61"/>
      <c r="E206" s="61"/>
      <c r="F206" s="61"/>
      <c r="G206" s="61"/>
      <c r="H206" s="61"/>
      <c r="I206" s="61"/>
      <c r="J206" s="74"/>
      <c r="K206" s="61"/>
      <c r="L206" s="36"/>
      <c r="M206" s="36"/>
      <c r="N206" s="36"/>
      <c r="O206" s="26"/>
      <c r="P206" s="68"/>
      <c r="Q206" s="25"/>
      <c r="R206"/>
    </row>
    <row r="207" spans="1:18" s="64" customFormat="1" x14ac:dyDescent="0.25">
      <c r="A207" s="76"/>
      <c r="B207" s="61"/>
      <c r="C207" s="76"/>
      <c r="D207" s="61"/>
      <c r="E207" s="61"/>
      <c r="F207" s="61"/>
      <c r="G207" s="61"/>
      <c r="H207" s="61"/>
      <c r="I207" s="61"/>
      <c r="J207" s="74"/>
      <c r="K207" s="61"/>
      <c r="L207" s="36"/>
      <c r="M207" s="36"/>
      <c r="N207" s="36"/>
      <c r="O207" s="26"/>
      <c r="P207" s="68"/>
      <c r="Q207" s="25"/>
      <c r="R207"/>
    </row>
    <row r="208" spans="1:18" s="64" customFormat="1" x14ac:dyDescent="0.25">
      <c r="A208" s="76"/>
      <c r="B208" s="61"/>
      <c r="C208" s="76"/>
      <c r="D208" s="61"/>
      <c r="E208" s="61"/>
      <c r="F208" s="61"/>
      <c r="G208" s="61"/>
      <c r="H208" s="61"/>
      <c r="I208" s="61"/>
      <c r="J208" s="74"/>
      <c r="K208" s="61"/>
      <c r="L208" s="36"/>
      <c r="M208" s="36"/>
      <c r="N208" s="36"/>
      <c r="O208" s="26"/>
      <c r="P208" s="68"/>
      <c r="Q208" s="25"/>
      <c r="R208"/>
    </row>
    <row r="209" spans="1:18" s="64" customFormat="1" x14ac:dyDescent="0.25">
      <c r="A209" s="76"/>
      <c r="B209" s="61"/>
      <c r="C209" s="76"/>
      <c r="D209" s="61"/>
      <c r="E209" s="61"/>
      <c r="F209" s="61"/>
      <c r="G209" s="61"/>
      <c r="H209" s="61"/>
      <c r="I209" s="61"/>
      <c r="J209" s="74"/>
      <c r="K209" s="61"/>
      <c r="L209" s="36"/>
      <c r="M209" s="36"/>
      <c r="N209" s="36"/>
      <c r="O209" s="26"/>
      <c r="P209" s="68"/>
      <c r="Q209" s="25"/>
      <c r="R209"/>
    </row>
    <row r="210" spans="1:18" s="64" customFormat="1" x14ac:dyDescent="0.25">
      <c r="A210" s="76"/>
      <c r="B210" s="61"/>
      <c r="C210" s="76"/>
      <c r="D210" s="61"/>
      <c r="E210" s="61"/>
      <c r="F210" s="61"/>
      <c r="G210" s="61"/>
      <c r="H210" s="61"/>
      <c r="I210" s="61"/>
      <c r="J210" s="74"/>
      <c r="K210" s="61"/>
      <c r="L210" s="36"/>
      <c r="M210" s="36"/>
      <c r="N210" s="36"/>
      <c r="O210" s="26"/>
      <c r="P210" s="68"/>
      <c r="Q210" s="25"/>
      <c r="R210"/>
    </row>
    <row r="211" spans="1:18" s="64" customFormat="1" x14ac:dyDescent="0.25">
      <c r="A211" s="76"/>
      <c r="B211" s="61"/>
      <c r="C211" s="76"/>
      <c r="D211" s="61"/>
      <c r="E211" s="61"/>
      <c r="F211" s="61"/>
      <c r="G211" s="61"/>
      <c r="H211" s="61"/>
      <c r="I211" s="61"/>
      <c r="J211" s="74"/>
      <c r="K211" s="61"/>
      <c r="L211" s="36"/>
      <c r="M211" s="36"/>
      <c r="N211" s="36"/>
      <c r="O211" s="26"/>
      <c r="P211" s="68"/>
      <c r="Q211" s="25"/>
      <c r="R211"/>
    </row>
    <row r="212" spans="1:18" s="64" customFormat="1" x14ac:dyDescent="0.25">
      <c r="A212" s="76"/>
      <c r="B212" s="61"/>
      <c r="C212" s="76"/>
      <c r="D212" s="61"/>
      <c r="E212" s="61"/>
      <c r="F212" s="61"/>
      <c r="G212" s="61"/>
      <c r="H212" s="61"/>
      <c r="I212" s="61"/>
      <c r="J212" s="74"/>
      <c r="K212" s="61"/>
      <c r="L212" s="36"/>
      <c r="M212" s="36"/>
      <c r="N212" s="36"/>
      <c r="O212" s="26"/>
      <c r="P212" s="68"/>
      <c r="Q212" s="25"/>
      <c r="R212"/>
    </row>
    <row r="213" spans="1:18" s="64" customFormat="1" x14ac:dyDescent="0.25">
      <c r="A213" s="76"/>
      <c r="B213" s="61"/>
      <c r="C213" s="76"/>
      <c r="D213" s="61"/>
      <c r="E213" s="61"/>
      <c r="F213" s="61"/>
      <c r="G213" s="61"/>
      <c r="H213" s="61"/>
      <c r="I213" s="61"/>
      <c r="J213" s="74"/>
      <c r="K213" s="61"/>
      <c r="L213" s="36"/>
      <c r="M213" s="36"/>
      <c r="N213" s="36"/>
      <c r="O213" s="26"/>
      <c r="P213" s="68"/>
      <c r="Q213" s="25"/>
      <c r="R213"/>
    </row>
    <row r="214" spans="1:18" s="64" customFormat="1" x14ac:dyDescent="0.25">
      <c r="A214" s="76"/>
      <c r="B214" s="61"/>
      <c r="C214" s="76"/>
      <c r="D214" s="61"/>
      <c r="E214" s="61"/>
      <c r="F214" s="61"/>
      <c r="G214" s="61"/>
      <c r="H214" s="61"/>
      <c r="I214" s="61"/>
      <c r="J214" s="74"/>
      <c r="K214" s="61"/>
      <c r="L214" s="36"/>
      <c r="M214" s="36"/>
      <c r="N214" s="36"/>
      <c r="O214" s="26"/>
      <c r="P214" s="68"/>
      <c r="Q214" s="25"/>
      <c r="R214"/>
    </row>
    <row r="215" spans="1:18" s="64" customFormat="1" x14ac:dyDescent="0.25">
      <c r="A215" s="76"/>
      <c r="B215" s="61"/>
      <c r="C215" s="76"/>
      <c r="D215" s="61"/>
      <c r="E215" s="61"/>
      <c r="F215" s="61"/>
      <c r="G215" s="61"/>
      <c r="H215" s="61"/>
      <c r="I215" s="61"/>
      <c r="J215" s="74"/>
      <c r="K215" s="61"/>
      <c r="L215" s="36"/>
      <c r="M215" s="36"/>
      <c r="N215" s="36"/>
      <c r="O215" s="26"/>
      <c r="P215" s="68"/>
      <c r="Q215" s="25"/>
      <c r="R215"/>
    </row>
  </sheetData>
  <mergeCells count="17">
    <mergeCell ref="A66:P66"/>
    <mergeCell ref="A82:P82"/>
    <mergeCell ref="A92:P92"/>
    <mergeCell ref="A4:Q4"/>
    <mergeCell ref="A52:Q52"/>
    <mergeCell ref="A14:P14"/>
    <mergeCell ref="A28:P28"/>
    <mergeCell ref="A42:P42"/>
    <mergeCell ref="A54:P54"/>
    <mergeCell ref="A56:P56"/>
    <mergeCell ref="A6:P6"/>
    <mergeCell ref="A8:P8"/>
    <mergeCell ref="A1:P1"/>
    <mergeCell ref="A2:P2"/>
    <mergeCell ref="A3:B3"/>
    <mergeCell ref="N3:Q3"/>
    <mergeCell ref="A58:P58"/>
  </mergeCells>
  <pageMargins left="0.61" right="0.59" top="0.33" bottom="0.74803149606299213" header="0.31496062992125984" footer="0.31496062992125984"/>
  <pageSetup paperSize="9" scale="59" fitToHeight="0" orientation="landscape" horizontalDpi="4294967292" r:id="rId1"/>
  <rowBreaks count="4" manualBreakCount="4">
    <brk id="27" max="16383" man="1"/>
    <brk id="51" max="16383" man="1"/>
    <brk id="81" max="16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СТРИТЛИФТИНГ</vt:lpstr>
      <vt:lpstr>Подтяг-е и отжим-е CLASSIC</vt:lpstr>
      <vt:lpstr>Подтяг-е и отжим-е MULTILIFT</vt:lpstr>
      <vt:lpstr>'Подтяг-е и отжим-е CLASSIC'!Область_печати</vt:lpstr>
      <vt:lpstr>'Подтяг-е и отжим-е MULTILIFT'!Область_печати</vt:lpstr>
      <vt:lpstr>СТРИТЛИФТИНГ!Область_печати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треугольник</dc:creator>
  <cp:lastModifiedBy>Максим Морозов</cp:lastModifiedBy>
  <cp:lastPrinted>2018-04-12T18:33:07Z</cp:lastPrinted>
  <dcterms:created xsi:type="dcterms:W3CDTF">2017-07-19T13:34:34Z</dcterms:created>
  <dcterms:modified xsi:type="dcterms:W3CDTF">2018-04-22T05:38:33Z</dcterms:modified>
</cp:coreProperties>
</file>